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ni oku" sheetId="1" state="visible" r:id="rId3"/>
    <sheet name="Hesaplayıcı" sheetId="2" state="visible" r:id="rId4"/>
    <sheet name="Ek ücret kontrolü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<sst xmlns="http://schemas.openxmlformats.org/spreadsheetml/2006/main" count="65" uniqueCount="60">
  <si>
    <t xml:space="preserve">NSM SOURCING  ·  SATIN ALMA ŞABLONU  NSM-32</t>
  </si>
  <si>
    <t xml:space="preserve">Enerji ve Navlun Fiyat Ayarlama Hesaplayıcısı</t>
  </si>
  <si>
    <t xml:space="preserve">Amacı</t>
  </si>
  <si>
    <t xml:space="preserve">Oynak enerji, yakıt ve malzeme maliyetlerini, keyfî ek ücretler yerine iki tarafın da hesaplayabileceği şeffaf bir maddeye dönüştürür.</t>
  </si>
  <si>
    <t xml:space="preserve">Adım 1</t>
  </si>
  <si>
    <t xml:space="preserve">Maliyet yapısını tedarikçiyle, tercihen olması gereken maliyet modelinizden (şablon 04) yola çıkarak kararlaştırın: fiyatın hangi payı sabit, hangisi enerji, navlun veya malzeme endeksini izliyor.</t>
  </si>
  <si>
    <t xml:space="preserve">Adım 2</t>
  </si>
  <si>
    <t xml:space="preserve">Her değişken pay için yayımlanmış bir endeks belirleyin; esas tarih ve kaynakla birlikte. Gözden geçirme sıklığını, eşiği, üst ve alt sınırı ve değişimin ne kadarının yansıtılacağını kararlaştırın.</t>
  </si>
  <si>
    <t xml:space="preserve">Adım 3</t>
  </si>
  <si>
    <t xml:space="preserve">Her gözden geçirmede endeks değerlerini girin. Ek ücret taleplerini formüle göre kontrol etmek için ikinci sayfayı kullanın.</t>
  </si>
  <si>
    <t xml:space="preserve">Sayfa: Hesaplayıcı</t>
  </si>
  <si>
    <t xml:space="preserve">Eşik, üst sınır, alt sınır ve paylaşımlı endeks bağlantılı ayarlama.</t>
  </si>
  <si>
    <t xml:space="preserve">Sayfa: Ek ücret kontrolü</t>
  </si>
  <si>
    <t xml:space="preserve">Talep edilen ve formüle göre fiyat.</t>
  </si>
  <si>
    <t xml:space="preserve">Gösterim</t>
  </si>
  <si>
    <t xml:space="preserve">Sarı hücreler veri girişi içindir. Koyu yazılı beyaz hücreler formülle hesaplanır; üzerine yazmayın. İlk dolu satır örnektir: değiştirin veya silin.</t>
  </si>
  <si>
    <t xml:space="preserve">Rehber notu</t>
  </si>
  <si>
    <t xml:space="preserve">Ekim 2026 itibarıyla bağlam: Mart 2026’da başlayan Hürmüz Boğazı aksaklığının ardından Brent 9 Ekim 2026’da varil başına 105,72 USD idi; bir yıl öncesine göre yaklaşık 40 USD daha yüksek. Bu tür piyasalarda tedarikçiler, maliyetlerindeki enerji payından fazlasını kapsayan ek ücretler isteyebilir.</t>
  </si>
  <si>
    <t xml:space="preserve">Madde iki yönde de çalışır. Alt sınır ve simetrik bir formül, endeksler düştüğünde alıcının da yararlanması anlamına gelir; bu da maddenin kabul edilmesini kolaylaştırır.</t>
  </si>
  <si>
    <t xml:space="preserve">Bu bir sözleşme mekanizmasıdır, finansal korunma (hedging) değildir. Emtia veya kur için finansal korunma kararları uzman görüşü gerektirir.</t>
  </si>
  <si>
    <t xml:space="preserve">Kaynaklar (Ekim 2026 itibarıyla)</t>
  </si>
  <si>
    <t xml:space="preserve">Fortune, price of oil on 9 October 2026</t>
  </si>
  <si>
    <t xml:space="preserve">Al Jazeera, Hormuz closure drags on (10 August 2026)</t>
  </si>
  <si>
    <t xml:space="preserve">NSM Sourcing · nsmsourcing.com · CC BY 4.0 lisanslıdır: NSM Sourcing’e atıf yapılarak serbestçe kullanılabilir ve uyarlanabilir. Genel bir kılavuzdur, hukuki danışmanlık değildir. Terimler CIPS Satın Alma ve Tedarik Döngüsü’nü izler; bağımsız bir çalışmadır, CIPS tarafından onaylanmamıştır.</t>
  </si>
  <si>
    <t xml:space="preserve">Endekse bağlı bir fiyat ayarlama maddesini uygular: fiyatın yalnızca enerjiye, navluna veya malzemeye bağlı payları, kararlaştırılan eşik, üst ve alt sınır içinde değişir.</t>
  </si>
  <si>
    <t xml:space="preserve">Esas sözleşme fiyatı (birim veya parti)</t>
  </si>
  <si>
    <t xml:space="preserve">Endekslerin esas tarihi</t>
  </si>
  <si>
    <t xml:space="preserve">Gözden geçirme tarihi</t>
  </si>
  <si>
    <t xml:space="preserve">Maliyet unsuru</t>
  </si>
  <si>
    <t xml:space="preserve">Fiyattaki pay</t>
  </si>
  <si>
    <t xml:space="preserve">Esas tarihteki endeks</t>
  </si>
  <si>
    <t xml:space="preserve">Gözden geçirme tarihindeki endeks</t>
  </si>
  <si>
    <t xml:space="preserve">Endeks değişimi</t>
  </si>
  <si>
    <t xml:space="preserve">Ağırlıklı değişim</t>
  </si>
  <si>
    <t xml:space="preserve">Endeks adı ve kaynağı</t>
  </si>
  <si>
    <t xml:space="preserve">Sabit (ayarlanmaz)</t>
  </si>
  <si>
    <t xml:space="preserve">Enerji (ör. Brent, elektrik)</t>
  </si>
  <si>
    <t xml:space="preserve">Brent, ICE</t>
  </si>
  <si>
    <t xml:space="preserve">Navlun ve yakıt (ör. dizel, konteyner endeksi)</t>
  </si>
  <si>
    <t xml:space="preserve">AB Haftalık Petrol Bülteni, dizel</t>
  </si>
  <si>
    <t xml:space="preserve">Ana malzeme (ör. çelik)</t>
  </si>
  <si>
    <t xml:space="preserve">Üretici fiyat endeksi</t>
  </si>
  <si>
    <t xml:space="preserve">Kontrol: payların toplamı %100</t>
  </si>
  <si>
    <t xml:space="preserve">Sınırlar öncesi hesaplanan fiyat değişimi</t>
  </si>
  <si>
    <t xml:space="preserve">Eşik: değişim bundan küçükse ayarlama yok</t>
  </si>
  <si>
    <t xml:space="preserve">Üst sınır (gözden geçirme başına en fazla artış)</t>
  </si>
  <si>
    <t xml:space="preserve">Alt sınır (gözden geçirme başına en fazla düşüş, pozitif sayı)</t>
  </si>
  <si>
    <t xml:space="preserve">Değişimin yansıtılan payı (risk paylaşımı)</t>
  </si>
  <si>
    <t xml:space="preserve">Uygulanan fiyat değişimi</t>
  </si>
  <si>
    <t xml:space="preserve">Ayarlanmış fiyat</t>
  </si>
  <si>
    <t xml:space="preserve">Formül: ayarlanmış fiyat = esas fiyat x (1 + yansıtılan pay x toplam [pay x (bugünkü endeks / esas endeks - 1)]); yalnızca eşiğin üzerinde, üst ve alt sınır içinde uygulanır. Örnek endeks değerleri temsilidir; yayımlanmış değerleri tarihleriyle girin.</t>
  </si>
  <si>
    <t xml:space="preserve">Tedarikçi ek ücret talebinin kontrolü</t>
  </si>
  <si>
    <t xml:space="preserve">Tedarikçinin istediğini kararlaştırılan formülün verdiğiyle karşılaştırın.</t>
  </si>
  <si>
    <t xml:space="preserve">Sipariş veya fatura</t>
  </si>
  <si>
    <t xml:space="preserve">Miktar</t>
  </si>
  <si>
    <t xml:space="preserve">Talep edilen birim fiyat</t>
  </si>
  <si>
    <t xml:space="preserve">Formüle göre fiyat</t>
  </si>
  <si>
    <t xml:space="preserve">Fazla talep</t>
  </si>
  <si>
    <t xml:space="preserve">Açıklama</t>
  </si>
  <si>
    <t xml:space="preserve">INV-2026-0412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</si>
</sst>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;\-#,##0.00;\-"/>
    <numFmt numFmtId="166" formatCode="dd\.mm\.yyyy"/>
    <numFmt numFmtId="167" formatCode="0%"/>
    <numFmt numFmtId="168" formatCode="#,##0.00"/>
    <numFmt numFmtId="169" formatCode="0.0%"/>
    <numFmt numFmtId="170" formatCode="0.00%"/>
    <numFmt numFmtId="171" formatCode="#,##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u val="single"/>
      <sz val="8"/>
      <color rgb="FF1F3A93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sz val="9"/>
      <color rgb="FF1F3A93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5CD"/>
      </patternFill>
    </fill>
    <fill>
      <patternFill patternType="solid">
        <fgColor rgb="FFF0EDE6"/>
        <bgColor rgb="FFFCE5CD"/>
      </patternFill>
    </fill>
    <fill>
      <patternFill patternType="solid">
        <fgColor rgb="FF1C1917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5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5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5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5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5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15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4CCCC"/>
        </patternFill>
      </fill>
    </dxf>
    <dxf>
      <fill>
        <patternFill>
          <bgColor rgb="FFFCE5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5CD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fortune.com/article/price-of-oil-10-09-2026/" TargetMode="External"/><Relationship Id="rId2" Type="http://schemas.openxmlformats.org/officeDocument/2006/relationships/hyperlink" Target="https://www.aljazeera.com/economy/2026/8/10/oil-prices-stocks-surge-as-hormuz-closure-drags-o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25.5" hidden="false" customHeight="true" outlineLevel="0" collapsed="false">
      <c r="B6" s="3" t="s">
        <v>4</v>
      </c>
      <c r="C6" s="4" t="s">
        <v>5</v>
      </c>
    </row>
    <row r="7" customFormat="false" ht="25.5" hidden="false" customHeight="true" outlineLevel="0" collapsed="false">
      <c r="B7" s="3" t="s">
        <v>6</v>
      </c>
      <c r="C7" s="4" t="s">
        <v>7</v>
      </c>
    </row>
    <row r="8" customFormat="false" ht="25.5" hidden="false" customHeight="true" outlineLevel="0" collapsed="false">
      <c r="B8" s="3" t="s">
        <v>8</v>
      </c>
      <c r="C8" s="4" t="s">
        <v>9</v>
      </c>
    </row>
    <row r="10" customFormat="false" ht="15" hidden="false" customHeight="true" outlineLevel="0" collapsed="false">
      <c r="B10" s="3" t="s">
        <v>10</v>
      </c>
      <c r="C10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3" customFormat="false" ht="27.75" hidden="false" customHeight="true" outlineLevel="0" collapsed="false">
      <c r="B13" s="5" t="s">
        <v>14</v>
      </c>
      <c r="C13" s="6" t="s">
        <v>15</v>
      </c>
    </row>
    <row r="15" customFormat="false" ht="39" hidden="false" customHeight="true" outlineLevel="0" collapsed="false">
      <c r="B15" s="7" t="s">
        <v>16</v>
      </c>
      <c r="C15" s="8" t="s">
        <v>17</v>
      </c>
    </row>
    <row r="16" customFormat="false" ht="27.75" hidden="false" customHeight="true" outlineLevel="0" collapsed="false">
      <c r="B16" s="7" t="s">
        <v>16</v>
      </c>
      <c r="C16" s="8" t="s">
        <v>18</v>
      </c>
    </row>
    <row r="17" customFormat="false" ht="27.75" hidden="false" customHeight="true" outlineLevel="0" collapsed="false">
      <c r="B17" s="7" t="s">
        <v>16</v>
      </c>
      <c r="C17" s="8" t="s">
        <v>19</v>
      </c>
    </row>
    <row r="19" customFormat="false" ht="15" hidden="false" customHeight="false" outlineLevel="0" collapsed="false">
      <c r="B19" s="5" t="s">
        <v>20</v>
      </c>
    </row>
    <row r="20" customFormat="false" ht="15" hidden="false" customHeight="false" outlineLevel="0" collapsed="false">
      <c r="C20" s="9" t="s">
        <v>21</v>
      </c>
    </row>
    <row r="21" customFormat="false" ht="15" hidden="false" customHeight="false" outlineLevel="0" collapsed="false">
      <c r="C21" s="9" t="s">
        <v>22</v>
      </c>
    </row>
    <row r="23" customFormat="false" ht="37.5" hidden="false" customHeight="true" outlineLevel="0" collapsed="false">
      <c r="B23" s="10" t="s">
        <v>23</v>
      </c>
      <c r="C23" s="10"/>
    </row>
  </sheetData>
  <mergeCells count="1">
    <mergeCell ref="B23:C23"/>
  </mergeCells>
  <hyperlinks>
    <hyperlink ref="C20" r:id="rId1" display="Fortune, price of oil on 9 October 2026"/>
    <hyperlink ref="C21" r:id="rId2" display="Al Jazeera, Hormuz closure drags on (10 August 2026)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6" min="2" style="0" width="16"/>
    <col collapsed="false" customWidth="true" hidden="false" outlineLevel="0" max="7" min="7" style="0" width="30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1" t="s">
        <v>1</v>
      </c>
    </row>
    <row r="3" customFormat="false" ht="15" hidden="false" customHeight="false" outlineLevel="0" collapsed="false">
      <c r="A3" s="12" t="s">
        <v>24</v>
      </c>
      <c r="B3" s="13"/>
      <c r="C3" s="13"/>
      <c r="D3" s="13"/>
      <c r="E3" s="13"/>
      <c r="F3" s="13"/>
      <c r="G3" s="13"/>
    </row>
    <row r="5" customFormat="false" ht="15" hidden="false" customHeight="false" outlineLevel="0" collapsed="false">
      <c r="A5" s="14" t="s">
        <v>25</v>
      </c>
      <c r="B5" s="15" t="n">
        <v>100</v>
      </c>
    </row>
    <row r="6" customFormat="false" ht="15" hidden="false" customHeight="false" outlineLevel="0" collapsed="false">
      <c r="A6" s="14" t="s">
        <v>26</v>
      </c>
      <c r="B6" s="16"/>
    </row>
    <row r="7" customFormat="false" ht="15" hidden="false" customHeight="false" outlineLevel="0" collapsed="false">
      <c r="A7" s="14" t="s">
        <v>27</v>
      </c>
      <c r="B7" s="16"/>
    </row>
    <row r="9" customFormat="false" ht="30" hidden="false" customHeight="true" outlineLevel="0" collapsed="false">
      <c r="A9" s="17" t="s">
        <v>28</v>
      </c>
      <c r="B9" s="17" t="s">
        <v>29</v>
      </c>
      <c r="C9" s="17" t="s">
        <v>30</v>
      </c>
      <c r="D9" s="17" t="s">
        <v>31</v>
      </c>
      <c r="E9" s="17" t="s">
        <v>32</v>
      </c>
      <c r="F9" s="17" t="s">
        <v>33</v>
      </c>
      <c r="G9" s="17" t="s">
        <v>34</v>
      </c>
    </row>
    <row r="10" customFormat="false" ht="15" hidden="false" customHeight="false" outlineLevel="0" collapsed="false">
      <c r="A10" s="18" t="s">
        <v>35</v>
      </c>
      <c r="B10" s="19" t="n">
        <v>0.55</v>
      </c>
      <c r="C10" s="20"/>
      <c r="D10" s="20"/>
      <c r="E10" s="21" t="str">
        <f aca="false">IF(OR(C10="",D10="",C10=0),"",D10/C10-1)</f>
        <v/>
      </c>
      <c r="F10" s="22" t="n">
        <f aca="false">IF(E10="",0,B10*E10)</f>
        <v>0</v>
      </c>
      <c r="G10" s="18"/>
    </row>
    <row r="11" customFormat="false" ht="15" hidden="false" customHeight="false" outlineLevel="0" collapsed="false">
      <c r="A11" s="18" t="s">
        <v>36</v>
      </c>
      <c r="B11" s="19" t="n">
        <v>0.15</v>
      </c>
      <c r="C11" s="20" t="n">
        <v>70</v>
      </c>
      <c r="D11" s="20" t="n">
        <v>105</v>
      </c>
      <c r="E11" s="21" t="n">
        <f aca="false">IF(OR(C11="",D11="",C11=0),"",D11/C11-1)</f>
        <v>0.5</v>
      </c>
      <c r="F11" s="22" t="n">
        <f aca="false">IF(E11="",0,B11*E11)</f>
        <v>0.075</v>
      </c>
      <c r="G11" s="18" t="s">
        <v>37</v>
      </c>
    </row>
    <row r="12" customFormat="false" ht="15" hidden="false" customHeight="false" outlineLevel="0" collapsed="false">
      <c r="A12" s="18" t="s">
        <v>38</v>
      </c>
      <c r="B12" s="19" t="n">
        <v>0.1</v>
      </c>
      <c r="C12" s="20" t="n">
        <v>1.6</v>
      </c>
      <c r="D12" s="20" t="n">
        <v>1.94</v>
      </c>
      <c r="E12" s="21" t="n">
        <f aca="false">IF(OR(C12="",D12="",C12=0),"",D12/C12-1)</f>
        <v>0.2125</v>
      </c>
      <c r="F12" s="22" t="n">
        <f aca="false">IF(E12="",0,B12*E12)</f>
        <v>0.02125</v>
      </c>
      <c r="G12" s="18" t="s">
        <v>39</v>
      </c>
    </row>
    <row r="13" customFormat="false" ht="15" hidden="false" customHeight="false" outlineLevel="0" collapsed="false">
      <c r="A13" s="18" t="s">
        <v>40</v>
      </c>
      <c r="B13" s="19" t="n">
        <v>0.2</v>
      </c>
      <c r="C13" s="20" t="n">
        <v>100</v>
      </c>
      <c r="D13" s="20" t="n">
        <v>104</v>
      </c>
      <c r="E13" s="21" t="n">
        <f aca="false">IF(OR(C13="",D13="",C13=0),"",D13/C13-1)</f>
        <v>0.04</v>
      </c>
      <c r="F13" s="22" t="n">
        <f aca="false">IF(E13="",0,B13*E13)</f>
        <v>0.00800000000000001</v>
      </c>
      <c r="G13" s="18" t="s">
        <v>41</v>
      </c>
    </row>
    <row r="14" customFormat="false" ht="15" hidden="false" customHeight="false" outlineLevel="0" collapsed="false">
      <c r="A14" s="18"/>
      <c r="B14" s="19"/>
      <c r="C14" s="20"/>
      <c r="D14" s="20"/>
      <c r="E14" s="21" t="str">
        <f aca="false">IF(OR(C14="",D14="",C14=0),"",D14/C14-1)</f>
        <v/>
      </c>
      <c r="F14" s="22" t="n">
        <f aca="false">IF(E14="",0,B14*E14)</f>
        <v>0</v>
      </c>
      <c r="G14" s="18"/>
    </row>
    <row r="15" customFormat="false" ht="15" hidden="false" customHeight="false" outlineLevel="0" collapsed="false">
      <c r="A15" s="18"/>
      <c r="B15" s="19"/>
      <c r="C15" s="20"/>
      <c r="D15" s="20"/>
      <c r="E15" s="21" t="str">
        <f aca="false">IF(OR(C15="",D15="",C15=0),"",D15/C15-1)</f>
        <v/>
      </c>
      <c r="F15" s="22" t="n">
        <f aca="false">IF(E15="",0,B15*E15)</f>
        <v>0</v>
      </c>
      <c r="G15" s="18"/>
    </row>
    <row r="16" customFormat="false" ht="15" hidden="false" customHeight="false" outlineLevel="0" collapsed="false">
      <c r="A16" s="14" t="s">
        <v>42</v>
      </c>
      <c r="B16" s="23" t="n">
        <f aca="false">SUM(B10:B15)</f>
        <v>1</v>
      </c>
    </row>
    <row r="18" customFormat="false" ht="15" hidden="false" customHeight="false" outlineLevel="0" collapsed="false">
      <c r="A18" s="14" t="s">
        <v>43</v>
      </c>
      <c r="B18" s="24" t="n">
        <f aca="false">SUM(F10:F15)</f>
        <v>0.10425</v>
      </c>
    </row>
    <row r="19" customFormat="false" ht="15" hidden="false" customHeight="false" outlineLevel="0" collapsed="false">
      <c r="A19" s="14" t="s">
        <v>44</v>
      </c>
      <c r="B19" s="25" t="n">
        <v>0.03</v>
      </c>
    </row>
    <row r="20" customFormat="false" ht="15" hidden="false" customHeight="false" outlineLevel="0" collapsed="false">
      <c r="A20" s="14" t="s">
        <v>45</v>
      </c>
      <c r="B20" s="25" t="n">
        <v>0.1</v>
      </c>
    </row>
    <row r="21" customFormat="false" ht="22.35" hidden="false" customHeight="false" outlineLevel="0" collapsed="false">
      <c r="A21" s="14" t="s">
        <v>46</v>
      </c>
      <c r="B21" s="25" t="n">
        <v>0.1</v>
      </c>
    </row>
    <row r="22" customFormat="false" ht="15" hidden="false" customHeight="false" outlineLevel="0" collapsed="false">
      <c r="A22" s="14" t="s">
        <v>47</v>
      </c>
      <c r="B22" s="19" t="n">
        <v>1</v>
      </c>
    </row>
    <row r="23" customFormat="false" ht="15" hidden="false" customHeight="false" outlineLevel="0" collapsed="false">
      <c r="A23" s="14" t="s">
        <v>48</v>
      </c>
      <c r="B23" s="24" t="n">
        <f aca="false">IF(ABS(B18)&lt;B19,0,MAX(-B21,MIN(B20,B18*B22)))</f>
        <v>0.1</v>
      </c>
    </row>
    <row r="24" customFormat="false" ht="15" hidden="false" customHeight="false" outlineLevel="0" collapsed="false">
      <c r="A24" s="14" t="s">
        <v>49</v>
      </c>
      <c r="B24" s="26" t="n">
        <f aca="false">$B$5*(1+B23)</f>
        <v>110</v>
      </c>
    </row>
    <row r="26" customFormat="false" ht="39.75" hidden="false" customHeight="true" outlineLevel="0" collapsed="false">
      <c r="A26" s="27" t="s">
        <v>50</v>
      </c>
      <c r="B26" s="27"/>
      <c r="C26" s="27"/>
      <c r="D26" s="27"/>
      <c r="E26" s="27"/>
      <c r="F26" s="27"/>
      <c r="G26" s="27"/>
    </row>
  </sheetData>
  <mergeCells count="1">
    <mergeCell ref="A26:G26"/>
  </mergeCells>
  <conditionalFormatting sqref="B16">
    <cfRule type="cellIs" priority="2" operator="notEqual" aboveAverage="0" equalAverage="0" bottom="0" percent="0" rank="0" text="" dxfId="0">
      <formula>1</formula>
    </cfRule>
  </conditionalFormatting>
  <conditionalFormatting sqref="B23">
    <cfRule type="cellIs" priority="3" operator="greater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16"/>
    <col collapsed="false" customWidth="true" hidden="false" outlineLevel="0" max="6" min="6" style="0" width="30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1" t="s">
        <v>51</v>
      </c>
    </row>
    <row r="3" customFormat="false" ht="15" hidden="false" customHeight="false" outlineLevel="0" collapsed="false">
      <c r="A3" s="12" t="s">
        <v>52</v>
      </c>
      <c r="B3" s="13"/>
      <c r="C3" s="13"/>
      <c r="D3" s="13"/>
      <c r="E3" s="13"/>
      <c r="F3" s="13"/>
    </row>
    <row r="5" customFormat="false" ht="30" hidden="false" customHeight="true" outlineLevel="0" collapsed="false">
      <c r="A5" s="17" t="s">
        <v>53</v>
      </c>
      <c r="B5" s="17" t="s">
        <v>54</v>
      </c>
      <c r="C5" s="17" t="s">
        <v>55</v>
      </c>
      <c r="D5" s="17" t="s">
        <v>56</v>
      </c>
      <c r="E5" s="17" t="s">
        <v>57</v>
      </c>
      <c r="F5" s="17" t="s">
        <v>58</v>
      </c>
    </row>
    <row r="6" customFormat="false" ht="15" hidden="false" customHeight="false" outlineLevel="0" collapsed="false">
      <c r="A6" s="18" t="s">
        <v>59</v>
      </c>
      <c r="B6" s="28" t="n">
        <v>1000</v>
      </c>
      <c r="C6" s="15" t="n">
        <v>112</v>
      </c>
      <c r="D6" s="29" t="n">
        <f aca="false">IF(A6="","",Hesaplayıcı!$B$24)</f>
        <v>110</v>
      </c>
      <c r="E6" s="29" t="n">
        <f aca="false">IF(OR(B6="",C6="",D6=""),"",(C6-D6)*B6)</f>
        <v>1999.99999999999</v>
      </c>
      <c r="F6" s="18"/>
    </row>
    <row r="7" customFormat="false" ht="15" hidden="false" customHeight="false" outlineLevel="0" collapsed="false">
      <c r="A7" s="18"/>
      <c r="B7" s="28"/>
      <c r="C7" s="15"/>
      <c r="D7" s="29" t="str">
        <f aca="false">IF(A7="","",Hesaplayıcı!$B$24)</f>
        <v/>
      </c>
      <c r="E7" s="29" t="str">
        <f aca="false">IF(OR(B7="",C7="",D7=""),"",(C7-D7)*B7)</f>
        <v/>
      </c>
      <c r="F7" s="18"/>
    </row>
    <row r="8" customFormat="false" ht="15" hidden="false" customHeight="false" outlineLevel="0" collapsed="false">
      <c r="A8" s="18"/>
      <c r="B8" s="28"/>
      <c r="C8" s="15"/>
      <c r="D8" s="29" t="str">
        <f aca="false">IF(A8="","",Hesaplayıcı!$B$24)</f>
        <v/>
      </c>
      <c r="E8" s="29" t="str">
        <f aca="false">IF(OR(B8="",C8="",D8=""),"",(C8-D8)*B8)</f>
        <v/>
      </c>
      <c r="F8" s="18"/>
    </row>
    <row r="9" customFormat="false" ht="15" hidden="false" customHeight="false" outlineLevel="0" collapsed="false">
      <c r="A9" s="18"/>
      <c r="B9" s="28"/>
      <c r="C9" s="15"/>
      <c r="D9" s="29" t="str">
        <f aca="false">IF(A9="","",Hesaplayıcı!$B$24)</f>
        <v/>
      </c>
      <c r="E9" s="29" t="str">
        <f aca="false">IF(OR(B9="",C9="",D9=""),"",(C9-D9)*B9)</f>
        <v/>
      </c>
      <c r="F9" s="18"/>
    </row>
    <row r="10" customFormat="false" ht="15" hidden="false" customHeight="false" outlineLevel="0" collapsed="false">
      <c r="A10" s="18"/>
      <c r="B10" s="28"/>
      <c r="C10" s="15"/>
      <c r="D10" s="29" t="str">
        <f aca="false">IF(A10="","",Hesaplayıcı!$B$24)</f>
        <v/>
      </c>
      <c r="E10" s="29" t="str">
        <f aca="false">IF(OR(B10="",C10="",D10=""),"",(C10-D10)*B10)</f>
        <v/>
      </c>
      <c r="F10" s="18"/>
    </row>
    <row r="11" customFormat="false" ht="15" hidden="false" customHeight="false" outlineLevel="0" collapsed="false">
      <c r="A11" s="18"/>
      <c r="B11" s="28"/>
      <c r="C11" s="15"/>
      <c r="D11" s="29" t="str">
        <f aca="false">IF(A11="","",Hesaplayıcı!$B$24)</f>
        <v/>
      </c>
      <c r="E11" s="29" t="str">
        <f aca="false">IF(OR(B11="",C11="",D11=""),"",(C11-D11)*B11)</f>
        <v/>
      </c>
      <c r="F11" s="18"/>
    </row>
    <row r="12" customFormat="false" ht="15" hidden="false" customHeight="false" outlineLevel="0" collapsed="false">
      <c r="A12" s="18"/>
      <c r="B12" s="28"/>
      <c r="C12" s="15"/>
      <c r="D12" s="29" t="str">
        <f aca="false">IF(A12="","",Hesaplayıcı!$B$24)</f>
        <v/>
      </c>
      <c r="E12" s="29" t="str">
        <f aca="false">IF(OR(B12="",C12="",D12=""),"",(C12-D12)*B12)</f>
        <v/>
      </c>
      <c r="F12" s="18"/>
    </row>
    <row r="13" customFormat="false" ht="15" hidden="false" customHeight="false" outlineLevel="0" collapsed="false">
      <c r="A13" s="18"/>
      <c r="B13" s="28"/>
      <c r="C13" s="15"/>
      <c r="D13" s="29" t="str">
        <f aca="false">IF(A13="","",Hesaplayıcı!$B$24)</f>
        <v/>
      </c>
      <c r="E13" s="29" t="str">
        <f aca="false">IF(OR(B13="",C13="",D13=""),"",(C13-D13)*B13)</f>
        <v/>
      </c>
      <c r="F13" s="18"/>
    </row>
    <row r="14" customFormat="false" ht="15" hidden="false" customHeight="false" outlineLevel="0" collapsed="false">
      <c r="A14" s="18"/>
      <c r="B14" s="28"/>
      <c r="C14" s="15"/>
      <c r="D14" s="29" t="str">
        <f aca="false">IF(A14="","",Hesaplayıcı!$B$24)</f>
        <v/>
      </c>
      <c r="E14" s="29" t="str">
        <f aca="false">IF(OR(B14="",C14="",D14=""),"",(C14-D14)*B14)</f>
        <v/>
      </c>
      <c r="F14" s="18"/>
    </row>
    <row r="15" customFormat="false" ht="15" hidden="false" customHeight="false" outlineLevel="0" collapsed="false">
      <c r="A15" s="18"/>
      <c r="B15" s="28"/>
      <c r="C15" s="15"/>
      <c r="D15" s="29" t="str">
        <f aca="false">IF(A15="","",Hesaplayıcı!$B$24)</f>
        <v/>
      </c>
      <c r="E15" s="29" t="str">
        <f aca="false">IF(OR(B15="",C15="",D15=""),"",(C15-D15)*B15)</f>
        <v/>
      </c>
      <c r="F15" s="18"/>
    </row>
  </sheetData>
  <conditionalFormatting sqref="E6:E15">
    <cfRule type="cellIs" priority="2" operator="greater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2026-10-12T12:18:26Z</dcterms:created>
  <dc:creator>NSM Sourcing</dc:creator>
  <dc:description/>
  <dc:language>en-US</dc:language>
  <cp:lastModifiedBy/>
  <dcterms:modified xsi:type="dcterms:W3CDTF">2026-10-12T12:18:26Z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