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Maruziyet" sheetId="2" state="visible" r:id="rId4"/>
    <sheet name="Senaryol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<sst xmlns="http://schemas.openxmlformats.org/spreadsheetml/2006/main" count="83" uniqueCount="73">
  <si>
    <t xml:space="preserve">NSM SOURCING  ·  SATIN ALMA ŞABLONU  NSM-29</t>
  </si>
  <si>
    <t xml:space="preserve">Jeopolitik ve Rota Maruziyeti Değerlendirmesi</t>
  </si>
  <si>
    <t xml:space="preserve">Amacı</t>
  </si>
  <si>
    <t xml:space="preserve">Harcamanın ne kadarının istikrarsız bölgelere, tek rotalara ve ticaret önlemlerine bağlı olduğunu gösterir ve tanımlı bir aksaklığın maliyetini yaşanmadan önce tahmin eder.</t>
  </si>
  <si>
    <t xml:space="preserve">Adım 1</t>
  </si>
  <si>
    <t xml:space="preserve">Harcamaya göre ilk kategorileri veya kalemleri listeleyin. Tedarik ülkesini ve kritik girdiler için gerçekte nereden geldiğini kaydedin.</t>
  </si>
  <si>
    <t xml:space="preserve">Adım 2</t>
  </si>
  <si>
    <t xml:space="preserve">Siyasi, rota, ticaret önlemi ve yoğunlaşma maruziyetini 1 (düşük) ile 5 (yüksek) arasında puanlayın.</t>
  </si>
  <si>
    <t xml:space="preserve">Adım 3</t>
  </si>
  <si>
    <t xml:space="preserve">Her kalemin maliyetinde navlun ve enerjinin payını tahmin edin; şablon 04 yardımcı olur.</t>
  </si>
  <si>
    <t xml:space="preserve">Adım 4</t>
  </si>
  <si>
    <t xml:space="preserve">Tarihli varsayımlarla senaryolar tanımlayın ve maliyet etkisini okuyun. Yüksek dereceli kalemleri risk kaydına (şablon 05) ve süreklilik planına (şablon 31) aktarın.</t>
  </si>
  <si>
    <t xml:space="preserve">Sayfa: Maruziyet</t>
  </si>
  <si>
    <t xml:space="preserve">Kalem bazında maruziyet puanı ve risk altındaki harcama.</t>
  </si>
  <si>
    <t xml:space="preserve">Sayfa: Senaryolar</t>
  </si>
  <si>
    <t xml:space="preserve">Tanımlanan en fazla sekiz senaryonun maliyet etkisi.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</si>
  <si>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</si>
  <si>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</si>
  <si>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</si>
  <si>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Ekim 2026 itibarıyla bağlam: Hürmüz Boğazı, 2026 İran savaşının Mart’ta başlamasından bu yana aksıyor; Brent 9 Ekim 2026’da varil başına 105,72 USD idi. Konteyner hatları Temmuz 2026’da Süveyş’e kademeli dönüşe başladı, Süveyş Kanalı ek ücretleri ise arttı. Bu bilgileri kullanmadan önce yeniden kontrol edin.</t>
  </si>
  <si>
    <t xml:space="preserve">Tedarikçi listesi riskin nerede olduğunu nadiren gösterir. Farklı ülkelerdeki iki tedarikçi aynı alt kademe kaynağı veya aynı deniz rotasını paylaşabilir. Kritik girdilerin nerede üretildiğini ve nasıl taşındığını sorun.</t>
  </si>
  <si>
    <t xml:space="preserve">Rota kısıtları aksaklıktan önce en ucuza çözülür. Bataryalı veya diğer tehlikeli madde içeren mallar için hangi taşıyıcıların ve rotaların bunları kabul edeceğini önceden kontrol edin; bir sapma bu tür malları kabul edilen hiçbir rota olmadan bırakabilir.</t>
  </si>
  <si>
    <t xml:space="preserve">Kaynaklar (Ekim 2026 itibarıyla)</t>
  </si>
  <si>
    <t xml:space="preserve">Fortune, price of oil on 9 October 2026</t>
  </si>
  <si>
    <t xml:space="preserve">Al Jazeera, Hormuz closure drags on (10 August 2026)</t>
  </si>
  <si>
    <t xml:space="preserve">Maritime Gateway, Suez Canal return of Maersk and Hapag-Lloyd (13 July 2026)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</si>
  <si>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</si>
  <si>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Harcamanın çatışmalara, kritik geçiş noktalarına, ticaret önlemlerine ve enerji şoklarına nerede açık olduğunu haritalar ve senaryoları yaşanmadan önce sınar.</t>
  </si>
  <si>
    <t xml:space="preserve">Kalem veya kategori</t>
  </si>
  <si>
    <t xml:space="preserve">Tedarikçi</t>
  </si>
  <si>
    <t xml:space="preserve">Yıllık harcama</t>
  </si>
  <si>
    <t xml:space="preserve">Tedarik ülkesi</t>
  </si>
  <si>
    <t xml:space="preserve">Kritik girdinin menşei (alt kademe)</t>
  </si>
  <si>
    <t xml:space="preserve">Ana rota</t>
  </si>
  <si>
    <t xml:space="preserve">Navlunun maliyetteki payı</t>
  </si>
  <si>
    <t xml:space="preserve">Enerjinin maliyetteki payı</t>
  </si>
  <si>
    <t xml:space="preserve">Siyasi (1-5)</t>
  </si>
  <si>
    <t xml:space="preserve">Rota (1-5)</t>
  </si>
  <si>
    <t xml:space="preserve">Ticaret önlemleri (1-5)</t>
  </si>
  <si>
    <t xml:space="preserve">Yoğunlaşma (1-5)</t>
  </si>
  <si>
    <t xml:space="preserve">Maruziyet puanı</t>
  </si>
  <si>
    <t xml:space="preserve">Risk altındaki harcama</t>
  </si>
  <si>
    <t xml:space="preserve">Derece</t>
  </si>
  <si>
    <t xml:space="preserve">Önlem (alternatif rota, ikinci kaynak, emniyet stoku, sözleşme koşulları)</t>
  </si>
  <si>
    <t xml:space="preserve">Elektronik alt montajlar</t>
  </si>
  <si>
    <t xml:space="preserve">Tedarikçi B</t>
  </si>
  <si>
    <t xml:space="preserve">Çin</t>
  </si>
  <si>
    <t xml:space="preserve">Tayvan (çipler)</t>
  </si>
  <si>
    <t xml:space="preserve">Denizyolu Süveyş</t>
  </si>
  <si>
    <t xml:space="preserve">Çelik braketler</t>
  </si>
  <si>
    <t xml:space="preserve">Tedarikçi T</t>
  </si>
  <si>
    <t xml:space="preserve">Türkiye</t>
  </si>
  <si>
    <t xml:space="preserve">Karayolu Türkiye-AB</t>
  </si>
  <si>
    <t xml:space="preserve">Proses kimyasalları</t>
  </si>
  <si>
    <t xml:space="preserve">Tedarikçi G</t>
  </si>
  <si>
    <t xml:space="preserve">Körfez ülkesi</t>
  </si>
  <si>
    <t xml:space="preserve">Denizyolu Hürmüz/Körfez</t>
  </si>
  <si>
    <t xml:space="preserve">Senaryo testi</t>
  </si>
  <si>
    <t xml:space="preserve">Varsayımlar örnek amaçlıdır. Kendi görüşünüz ve en güncel endeks verileriyle değiştirin; her varsayımın tarihini ve kaynağını kaydedin.</t>
  </si>
  <si>
    <t xml:space="preserve">Senaryo</t>
  </si>
  <si>
    <t xml:space="preserve">Etkilenen rotalar</t>
  </si>
  <si>
    <t xml:space="preserve">Navlun değişimi</t>
  </si>
  <si>
    <t xml:space="preserve">Enerji değişimi</t>
  </si>
  <si>
    <t xml:space="preserve">Ek transit gün</t>
  </si>
  <si>
    <t xml:space="preserve">Gümrük değişimi (puan)</t>
  </si>
  <si>
    <t xml:space="preserve">Tahmini yıllık maliyet etkisi</t>
  </si>
  <si>
    <t xml:space="preserve">Etkilenen harcama</t>
  </si>
  <si>
    <t xml:space="preserve">Körfez geçişindeki kapanma sürüyor</t>
  </si>
  <si>
    <t xml:space="preserve">Kızıldeniz sapması geri dönüyor (Süveyş yerine Ümit Burnu)</t>
  </si>
  <si>
    <t xml:space="preserve">Enerji fiyat şoku, tüm rotalar</t>
  </si>
  <si>
    <t xml:space="preserve">Tümü</t>
  </si>
  <si>
    <t xml:space="preserve">Tek bir ülkeden ithalata yeni ticaret önlemi</t>
  </si>
  <si>
    <t xml:space="preserve">Maliyet etkisi gösterilen harcama üzerindeki navlun, enerji ve gümrük etkilerini kapsar. Ek transit günler burada fiyatlanmaz: sermaye ve emniyet stoku maliyetini şablon 16’da ekleyin, stok yeterliliğini şablon 31’de kontrol edin.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</si>
</sst>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;\-"/>
    <numFmt numFmtId="166" formatCode="0%"/>
    <numFmt numFmtId="167" formatCode="0.0"/>
    <numFmt numFmtId="168" formatCode="0"/>
    <numFmt numFmtId="169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ortune.com/article/price-of-oil-10-09-2026/" TargetMode="External"/><Relationship Id="rId2" Type="http://schemas.openxmlformats.org/officeDocument/2006/relationships/hyperlink" Target="https://www.aljazeera.com/economy/2026/8/10/oil-prices-stocks-surge-as-hormuz-closure-drags-on" TargetMode="External"/><Relationship Id="rId3" Type="http://schemas.openxmlformats.org/officeDocument/2006/relationships/hyperlink" Target="https://www.maritimegateway.com/suez-canal-retur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51.75" hidden="false" customHeight="true" outlineLevel="0" collapsed="false">
      <c r="B16" s="7" t="s">
        <v>18</v>
      </c>
      <c r="C16" s="8" t="s">
        <v>19</v>
      </c>
    </row>
    <row r="17" customFormat="false" ht="39" hidden="false" customHeight="true" outlineLevel="0" collapsed="false">
      <c r="B17" s="7" t="s">
        <v>18</v>
      </c>
      <c r="C17" s="8" t="s">
        <v>20</v>
      </c>
    </row>
    <row r="18" customFormat="false" ht="39" hidden="false" customHeight="true" outlineLevel="0" collapsed="false">
      <c r="B18" s="7" t="s">
        <v>18</v>
      </c>
      <c r="C18" s="8" t="s">
        <v>21</v>
      </c>
    </row>
    <row r="20" customFormat="false" ht="15" hidden="false" customHeight="false" outlineLevel="0" collapsed="false">
      <c r="B20" s="5" t="s">
        <v>22</v>
      </c>
    </row>
    <row r="21" customFormat="false" ht="15" hidden="false" customHeight="false" outlineLevel="0" collapsed="false">
      <c r="C21" s="9" t="s">
        <v>23</v>
      </c>
    </row>
    <row r="22" customFormat="false" ht="15" hidden="false" customHeight="false" outlineLevel="0" collapsed="false">
      <c r="C22" s="9" t="s">
        <v>24</v>
      </c>
    </row>
    <row r="23" customFormat="false" ht="15" hidden="false" customHeight="false" outlineLevel="0" collapsed="false">
      <c r="C23" s="9" t="s">
        <v>25</v>
      </c>
    </row>
    <row r="25" customFormat="false" ht="37.5" hidden="false" customHeight="true" outlineLevel="0" collapsed="false">
      <c r="B25" s="10" t="s">
        <v>26</v>
      </c>
      <c r="C25" s="10"/>
    </row>
  </sheetData>
  <mergeCells count="1">
    <mergeCell ref="B25:C25"/>
  </mergeCells>
  <hyperlinks>
    <hyperlink ref="C21" r:id="rId1" display="Fortune, price of oil on 9 October 2026"/>
    <hyperlink ref="C22" r:id="rId2" display="Al Jazeera, Hormuz closure drags on (10 August 2026)"/>
    <hyperlink ref="C23" r:id="rId3" display="Maritime Gateway, Suez Canal return of Maersk and Hapag-Lloyd (13 July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8" min="7" style="0" width="9"/>
    <col collapsed="false" customWidth="true" hidden="false" outlineLevel="0" max="13" min="9" style="0" width="8"/>
    <col collapsed="false" customWidth="true" hidden="false" outlineLevel="0" max="14" min="14" style="0" width="10"/>
    <col collapsed="false" customWidth="true" hidden="false" outlineLevel="0" max="15" min="15" style="0" width="13"/>
    <col collapsed="false" customWidth="true" hidden="false" outlineLevel="0" max="16" min="16" style="0" width="2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customFormat="false" ht="36" hidden="false" customHeight="true" outlineLevel="0" collapsed="false">
      <c r="A5" s="14" t="s">
        <v>28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33</v>
      </c>
      <c r="G5" s="14" t="s">
        <v>34</v>
      </c>
      <c r="H5" s="14" t="s">
        <v>35</v>
      </c>
      <c r="I5" s="14" t="s">
        <v>36</v>
      </c>
      <c r="J5" s="14" t="s">
        <v>37</v>
      </c>
      <c r="K5" s="14" t="s">
        <v>38</v>
      </c>
      <c r="L5" s="14" t="s">
        <v>39</v>
      </c>
      <c r="M5" s="14" t="s">
        <v>40</v>
      </c>
      <c r="N5" s="14" t="s">
        <v>41</v>
      </c>
      <c r="O5" s="14" t="s">
        <v>42</v>
      </c>
      <c r="P5" s="14" t="s">
        <v>43</v>
      </c>
    </row>
    <row r="6" customFormat="false" ht="30" hidden="false" customHeight="true" outlineLevel="0" collapsed="false">
      <c r="A6" s="15" t="s">
        <v>44</v>
      </c>
      <c r="B6" s="15" t="s">
        <v>45</v>
      </c>
      <c r="C6" s="16" t="n">
        <v>420000</v>
      </c>
      <c r="D6" s="15" t="s">
        <v>46</v>
      </c>
      <c r="E6" s="15" t="s">
        <v>47</v>
      </c>
      <c r="F6" s="15" t="s">
        <v>48</v>
      </c>
      <c r="G6" s="17" t="n">
        <v>0.08</v>
      </c>
      <c r="H6" s="17" t="n">
        <v>0.04</v>
      </c>
      <c r="I6" s="15" t="n">
        <v>3</v>
      </c>
      <c r="J6" s="15" t="n">
        <v>4</v>
      </c>
      <c r="K6" s="15" t="n">
        <v>4</v>
      </c>
      <c r="L6" s="15" t="n">
        <v>4</v>
      </c>
      <c r="M6" s="18" t="n">
        <f aca="false">IF(COUNT(I6:L6)=0,"",AVERAGE(I6:L6))</f>
        <v>3.75</v>
      </c>
      <c r="N6" s="19" t="n">
        <f aca="false">IF(OR(C6="",M6=""),"",C6*M6/5)</f>
        <v>315000</v>
      </c>
      <c r="O6" s="20" t="str">
        <f aca="false">IF(M6="","",IF(M6&gt;=3.5,"Yüksek",IF(M6&gt;=2.5,"Orta","Düşük")))</f>
        <v>Yüksek</v>
      </c>
      <c r="P6" s="15"/>
    </row>
    <row r="7" customFormat="false" ht="30" hidden="false" customHeight="true" outlineLevel="0" collapsed="false">
      <c r="A7" s="15" t="s">
        <v>49</v>
      </c>
      <c r="B7" s="15" t="s">
        <v>50</v>
      </c>
      <c r="C7" s="16" t="n">
        <v>180000</v>
      </c>
      <c r="D7" s="15" t="s">
        <v>51</v>
      </c>
      <c r="E7" s="15" t="s">
        <v>51</v>
      </c>
      <c r="F7" s="15" t="s">
        <v>52</v>
      </c>
      <c r="G7" s="17" t="n">
        <v>0.06</v>
      </c>
      <c r="H7" s="17" t="n">
        <v>0.12</v>
      </c>
      <c r="I7" s="15" t="n">
        <v>2</v>
      </c>
      <c r="J7" s="15" t="n">
        <v>2</v>
      </c>
      <c r="K7" s="15" t="n">
        <v>3</v>
      </c>
      <c r="L7" s="15" t="n">
        <v>2</v>
      </c>
      <c r="M7" s="18" t="n">
        <f aca="false">IF(COUNT(I7:L7)=0,"",AVERAGE(I7:L7))</f>
        <v>2.25</v>
      </c>
      <c r="N7" s="19" t="n">
        <f aca="false">IF(OR(C7="",M7=""),"",C7*M7/5)</f>
        <v>81000</v>
      </c>
      <c r="O7" s="20" t="str">
        <f aca="false">IF(M7="","",IF(M7&gt;=3.5,"Yüksek",IF(M7&gt;=2.5,"Orta","Düşük")))</f>
        <v>Düşük</v>
      </c>
      <c r="P7" s="15"/>
    </row>
    <row r="8" customFormat="false" ht="30" hidden="false" customHeight="true" outlineLevel="0" collapsed="false">
      <c r="A8" s="15" t="s">
        <v>53</v>
      </c>
      <c r="B8" s="15" t="s">
        <v>54</v>
      </c>
      <c r="C8" s="16" t="n">
        <v>260000</v>
      </c>
      <c r="D8" s="15" t="s">
        <v>55</v>
      </c>
      <c r="E8" s="15" t="s">
        <v>55</v>
      </c>
      <c r="F8" s="15" t="s">
        <v>56</v>
      </c>
      <c r="G8" s="17" t="n">
        <v>0.1</v>
      </c>
      <c r="H8" s="17" t="n">
        <v>0.25</v>
      </c>
      <c r="I8" s="15" t="n">
        <v>4</v>
      </c>
      <c r="J8" s="15" t="n">
        <v>5</v>
      </c>
      <c r="K8" s="15" t="n">
        <v>2</v>
      </c>
      <c r="L8" s="15" t="n">
        <v>4</v>
      </c>
      <c r="M8" s="18" t="n">
        <f aca="false">IF(COUNT(I8:L8)=0,"",AVERAGE(I8:L8))</f>
        <v>3.75</v>
      </c>
      <c r="N8" s="19" t="n">
        <f aca="false">IF(OR(C8="",M8=""),"",C8*M8/5)</f>
        <v>195000</v>
      </c>
      <c r="O8" s="20" t="str">
        <f aca="false">IF(M8="","",IF(M8&gt;=3.5,"Yüksek",IF(M8&gt;=2.5,"Orta","Düşük")))</f>
        <v>Yüksek</v>
      </c>
      <c r="P8" s="15"/>
    </row>
    <row r="9" customFormat="false" ht="30" hidden="false" customHeight="true" outlineLevel="0" collapsed="false">
      <c r="A9" s="15"/>
      <c r="B9" s="15"/>
      <c r="C9" s="16"/>
      <c r="D9" s="15"/>
      <c r="E9" s="15"/>
      <c r="F9" s="15"/>
      <c r="G9" s="17"/>
      <c r="H9" s="17"/>
      <c r="I9" s="15"/>
      <c r="J9" s="15"/>
      <c r="K9" s="15"/>
      <c r="L9" s="15"/>
      <c r="M9" s="18" t="str">
        <f aca="false">IF(COUNT(I9:L9)=0,"",AVERAGE(I9:L9))</f>
        <v/>
      </c>
      <c r="N9" s="19" t="str">
        <f aca="false">IF(OR(C9="",M9=""),"",C9*M9/5)</f>
        <v/>
      </c>
      <c r="O9" s="20" t="str">
        <f aca="false">IF(M9="","",IF(M9&gt;=3.5,"Yüksek",IF(M9&gt;=2.5,"Orta","Düşük")))</f>
        <v/>
      </c>
      <c r="P9" s="15"/>
    </row>
    <row r="10" customFormat="false" ht="30" hidden="false" customHeight="true" outlineLevel="0" collapsed="false">
      <c r="A10" s="15"/>
      <c r="B10" s="15"/>
      <c r="C10" s="16"/>
      <c r="D10" s="15"/>
      <c r="E10" s="15"/>
      <c r="F10" s="15"/>
      <c r="G10" s="17"/>
      <c r="H10" s="17"/>
      <c r="I10" s="15"/>
      <c r="J10" s="15"/>
      <c r="K10" s="15"/>
      <c r="L10" s="15"/>
      <c r="M10" s="18" t="str">
        <f aca="false">IF(COUNT(I10:L10)=0,"",AVERAGE(I10:L10))</f>
        <v/>
      </c>
      <c r="N10" s="19" t="str">
        <f aca="false">IF(OR(C10="",M10=""),"",C10*M10/5)</f>
        <v/>
      </c>
      <c r="O10" s="20" t="str">
        <f aca="false">IF(M10="","",IF(M10&gt;=3.5,"Yüksek",IF(M10&gt;=2.5,"Orta","Düşük")))</f>
        <v/>
      </c>
      <c r="P10" s="15"/>
    </row>
    <row r="11" customFormat="false" ht="30" hidden="false" customHeight="true" outlineLevel="0" collapsed="false">
      <c r="A11" s="15"/>
      <c r="B11" s="15"/>
      <c r="C11" s="16"/>
      <c r="D11" s="15"/>
      <c r="E11" s="15"/>
      <c r="F11" s="15"/>
      <c r="G11" s="17"/>
      <c r="H11" s="17"/>
      <c r="I11" s="15"/>
      <c r="J11" s="15"/>
      <c r="K11" s="15"/>
      <c r="L11" s="15"/>
      <c r="M11" s="18" t="str">
        <f aca="false">IF(COUNT(I11:L11)=0,"",AVERAGE(I11:L11))</f>
        <v/>
      </c>
      <c r="N11" s="19" t="str">
        <f aca="false">IF(OR(C11="",M11=""),"",C11*M11/5)</f>
        <v/>
      </c>
      <c r="O11" s="20" t="str">
        <f aca="false">IF(M11="","",IF(M11&gt;=3.5,"Yüksek",IF(M11&gt;=2.5,"Orta","Düşük")))</f>
        <v/>
      </c>
      <c r="P11" s="15"/>
    </row>
    <row r="12" customFormat="false" ht="30" hidden="false" customHeight="true" outlineLevel="0" collapsed="false">
      <c r="A12" s="15"/>
      <c r="B12" s="15"/>
      <c r="C12" s="16"/>
      <c r="D12" s="15"/>
      <c r="E12" s="15"/>
      <c r="F12" s="15"/>
      <c r="G12" s="17"/>
      <c r="H12" s="17"/>
      <c r="I12" s="15"/>
      <c r="J12" s="15"/>
      <c r="K12" s="15"/>
      <c r="L12" s="15"/>
      <c r="M12" s="18" t="str">
        <f aca="false">IF(COUNT(I12:L12)=0,"",AVERAGE(I12:L12))</f>
        <v/>
      </c>
      <c r="N12" s="19" t="str">
        <f aca="false">IF(OR(C12="",M12=""),"",C12*M12/5)</f>
        <v/>
      </c>
      <c r="O12" s="20" t="str">
        <f aca="false">IF(M12="","",IF(M12&gt;=3.5,"Yüksek",IF(M12&gt;=2.5,"Orta","Düşük")))</f>
        <v/>
      </c>
      <c r="P12" s="15"/>
    </row>
    <row r="13" customFormat="false" ht="30" hidden="false" customHeight="true" outlineLevel="0" collapsed="false">
      <c r="A13" s="15"/>
      <c r="B13" s="15"/>
      <c r="C13" s="16"/>
      <c r="D13" s="15"/>
      <c r="E13" s="15"/>
      <c r="F13" s="15"/>
      <c r="G13" s="17"/>
      <c r="H13" s="17"/>
      <c r="I13" s="15"/>
      <c r="J13" s="15"/>
      <c r="K13" s="15"/>
      <c r="L13" s="15"/>
      <c r="M13" s="18" t="str">
        <f aca="false">IF(COUNT(I13:L13)=0,"",AVERAGE(I13:L13))</f>
        <v/>
      </c>
      <c r="N13" s="19" t="str">
        <f aca="false">IF(OR(C13="",M13=""),"",C13*M13/5)</f>
        <v/>
      </c>
      <c r="O13" s="20" t="str">
        <f aca="false">IF(M13="","",IF(M13&gt;=3.5,"Yüksek",IF(M13&gt;=2.5,"Orta","Düşük")))</f>
        <v/>
      </c>
      <c r="P13" s="15"/>
    </row>
    <row r="14" customFormat="false" ht="30" hidden="false" customHeight="true" outlineLevel="0" collapsed="false">
      <c r="A14" s="15"/>
      <c r="B14" s="15"/>
      <c r="C14" s="16"/>
      <c r="D14" s="15"/>
      <c r="E14" s="15"/>
      <c r="F14" s="15"/>
      <c r="G14" s="17"/>
      <c r="H14" s="17"/>
      <c r="I14" s="15"/>
      <c r="J14" s="15"/>
      <c r="K14" s="15"/>
      <c r="L14" s="15"/>
      <c r="M14" s="18" t="str">
        <f aca="false">IF(COUNT(I14:L14)=0,"",AVERAGE(I14:L14))</f>
        <v/>
      </c>
      <c r="N14" s="19" t="str">
        <f aca="false">IF(OR(C14="",M14=""),"",C14*M14/5)</f>
        <v/>
      </c>
      <c r="O14" s="20" t="str">
        <f aca="false">IF(M14="","",IF(M14&gt;=3.5,"Yüksek",IF(M14&gt;=2.5,"Orta","Düşük")))</f>
        <v/>
      </c>
      <c r="P14" s="15"/>
    </row>
    <row r="15" customFormat="false" ht="30" hidden="false" customHeight="true" outlineLevel="0" collapsed="false">
      <c r="A15" s="15"/>
      <c r="B15" s="15"/>
      <c r="C15" s="16"/>
      <c r="D15" s="15"/>
      <c r="E15" s="15"/>
      <c r="F15" s="15"/>
      <c r="G15" s="17"/>
      <c r="H15" s="17"/>
      <c r="I15" s="15"/>
      <c r="J15" s="15"/>
      <c r="K15" s="15"/>
      <c r="L15" s="15"/>
      <c r="M15" s="18" t="str">
        <f aca="false">IF(COUNT(I15:L15)=0,"",AVERAGE(I15:L15))</f>
        <v/>
      </c>
      <c r="N15" s="19" t="str">
        <f aca="false">IF(OR(C15="",M15=""),"",C15*M15/5)</f>
        <v/>
      </c>
      <c r="O15" s="20" t="str">
        <f aca="false">IF(M15="","",IF(M15&gt;=3.5,"Yüksek",IF(M15&gt;=2.5,"Orta","Düşük")))</f>
        <v/>
      </c>
      <c r="P15" s="15"/>
    </row>
    <row r="16" customFormat="false" ht="30" hidden="false" customHeight="true" outlineLevel="0" collapsed="false">
      <c r="A16" s="15"/>
      <c r="B16" s="15"/>
      <c r="C16" s="16"/>
      <c r="D16" s="15"/>
      <c r="E16" s="15"/>
      <c r="F16" s="15"/>
      <c r="G16" s="17"/>
      <c r="H16" s="17"/>
      <c r="I16" s="15"/>
      <c r="J16" s="15"/>
      <c r="K16" s="15"/>
      <c r="L16" s="15"/>
      <c r="M16" s="18" t="str">
        <f aca="false">IF(COUNT(I16:L16)=0,"",AVERAGE(I16:L16))</f>
        <v/>
      </c>
      <c r="N16" s="19" t="str">
        <f aca="false">IF(OR(C16="",M16=""),"",C16*M16/5)</f>
        <v/>
      </c>
      <c r="O16" s="20" t="str">
        <f aca="false">IF(M16="","",IF(M16&gt;=3.5,"Yüksek",IF(M16&gt;=2.5,"Orta","Düşük")))</f>
        <v/>
      </c>
      <c r="P16" s="15"/>
    </row>
    <row r="17" customFormat="false" ht="30" hidden="false" customHeight="true" outlineLevel="0" collapsed="false">
      <c r="A17" s="15"/>
      <c r="B17" s="15"/>
      <c r="C17" s="16"/>
      <c r="D17" s="15"/>
      <c r="E17" s="15"/>
      <c r="F17" s="15"/>
      <c r="G17" s="17"/>
      <c r="H17" s="17"/>
      <c r="I17" s="15"/>
      <c r="J17" s="15"/>
      <c r="K17" s="15"/>
      <c r="L17" s="15"/>
      <c r="M17" s="18" t="str">
        <f aca="false">IF(COUNT(I17:L17)=0,"",AVERAGE(I17:L17))</f>
        <v/>
      </c>
      <c r="N17" s="19" t="str">
        <f aca="false">IF(OR(C17="",M17=""),"",C17*M17/5)</f>
        <v/>
      </c>
      <c r="O17" s="20" t="str">
        <f aca="false">IF(M17="","",IF(M17&gt;=3.5,"Yüksek",IF(M17&gt;=2.5,"Orta","Düşük")))</f>
        <v/>
      </c>
      <c r="P17" s="15"/>
    </row>
    <row r="18" customFormat="false" ht="30" hidden="false" customHeight="true" outlineLevel="0" collapsed="false">
      <c r="A18" s="15"/>
      <c r="B18" s="15"/>
      <c r="C18" s="16"/>
      <c r="D18" s="15"/>
      <c r="E18" s="15"/>
      <c r="F18" s="15"/>
      <c r="G18" s="17"/>
      <c r="H18" s="17"/>
      <c r="I18" s="15"/>
      <c r="J18" s="15"/>
      <c r="K18" s="15"/>
      <c r="L18" s="15"/>
      <c r="M18" s="18" t="str">
        <f aca="false">IF(COUNT(I18:L18)=0,"",AVERAGE(I18:L18))</f>
        <v/>
      </c>
      <c r="N18" s="19" t="str">
        <f aca="false">IF(OR(C18="",M18=""),"",C18*M18/5)</f>
        <v/>
      </c>
      <c r="O18" s="20" t="str">
        <f aca="false">IF(M18="","",IF(M18&gt;=3.5,"Yüksek",IF(M18&gt;=2.5,"Orta","Düşük")))</f>
        <v/>
      </c>
      <c r="P18" s="15"/>
    </row>
    <row r="19" customFormat="false" ht="30" hidden="false" customHeight="true" outlineLevel="0" collapsed="false">
      <c r="A19" s="15"/>
      <c r="B19" s="15"/>
      <c r="C19" s="16"/>
      <c r="D19" s="15"/>
      <c r="E19" s="15"/>
      <c r="F19" s="15"/>
      <c r="G19" s="17"/>
      <c r="H19" s="17"/>
      <c r="I19" s="15"/>
      <c r="J19" s="15"/>
      <c r="K19" s="15"/>
      <c r="L19" s="15"/>
      <c r="M19" s="18" t="str">
        <f aca="false">IF(COUNT(I19:L19)=0,"",AVERAGE(I19:L19))</f>
        <v/>
      </c>
      <c r="N19" s="19" t="str">
        <f aca="false">IF(OR(C19="",M19=""),"",C19*M19/5)</f>
        <v/>
      </c>
      <c r="O19" s="20" t="str">
        <f aca="false">IF(M19="","",IF(M19&gt;=3.5,"Yüksek",IF(M19&gt;=2.5,"Orta","Düşük")))</f>
        <v/>
      </c>
      <c r="P19" s="15"/>
    </row>
    <row r="20" customFormat="false" ht="30" hidden="false" customHeight="true" outlineLevel="0" collapsed="false">
      <c r="A20" s="15"/>
      <c r="B20" s="15"/>
      <c r="C20" s="16"/>
      <c r="D20" s="15"/>
      <c r="E20" s="15"/>
      <c r="F20" s="15"/>
      <c r="G20" s="17"/>
      <c r="H20" s="17"/>
      <c r="I20" s="15"/>
      <c r="J20" s="15"/>
      <c r="K20" s="15"/>
      <c r="L20" s="15"/>
      <c r="M20" s="18" t="str">
        <f aca="false">IF(COUNT(I20:L20)=0,"",AVERAGE(I20:L20))</f>
        <v/>
      </c>
      <c r="N20" s="19" t="str">
        <f aca="false">IF(OR(C20="",M20=""),"",C20*M20/5)</f>
        <v/>
      </c>
      <c r="O20" s="20" t="str">
        <f aca="false">IF(M20="","",IF(M20&gt;=3.5,"Yüksek",IF(M20&gt;=2.5,"Orta","Düşük")))</f>
        <v/>
      </c>
      <c r="P20" s="15"/>
    </row>
    <row r="21" customFormat="false" ht="30" hidden="false" customHeight="true" outlineLevel="0" collapsed="false">
      <c r="A21" s="15"/>
      <c r="B21" s="15"/>
      <c r="C21" s="16"/>
      <c r="D21" s="15"/>
      <c r="E21" s="15"/>
      <c r="F21" s="15"/>
      <c r="G21" s="17"/>
      <c r="H21" s="17"/>
      <c r="I21" s="15"/>
      <c r="J21" s="15"/>
      <c r="K21" s="15"/>
      <c r="L21" s="15"/>
      <c r="M21" s="18" t="str">
        <f aca="false">IF(COUNT(I21:L21)=0,"",AVERAGE(I21:L21))</f>
        <v/>
      </c>
      <c r="N21" s="19" t="str">
        <f aca="false">IF(OR(C21="",M21=""),"",C21*M21/5)</f>
        <v/>
      </c>
      <c r="O21" s="20" t="str">
        <f aca="false">IF(M21="","",IF(M21&gt;=3.5,"Yüksek",IF(M21&gt;=2.5,"Orta","Düşük")))</f>
        <v/>
      </c>
      <c r="P21" s="15"/>
    </row>
    <row r="22" customFormat="false" ht="30" hidden="false" customHeight="true" outlineLevel="0" collapsed="false">
      <c r="A22" s="15"/>
      <c r="B22" s="15"/>
      <c r="C22" s="16"/>
      <c r="D22" s="15"/>
      <c r="E22" s="15"/>
      <c r="F22" s="15"/>
      <c r="G22" s="17"/>
      <c r="H22" s="17"/>
      <c r="I22" s="15"/>
      <c r="J22" s="15"/>
      <c r="K22" s="15"/>
      <c r="L22" s="15"/>
      <c r="M22" s="18" t="str">
        <f aca="false">IF(COUNT(I22:L22)=0,"",AVERAGE(I22:L22))</f>
        <v/>
      </c>
      <c r="N22" s="19" t="str">
        <f aca="false">IF(OR(C22="",M22=""),"",C22*M22/5)</f>
        <v/>
      </c>
      <c r="O22" s="20" t="str">
        <f aca="false">IF(M22="","",IF(M22&gt;=3.5,"Yüksek",IF(M22&gt;=2.5,"Orta","Düşük")))</f>
        <v/>
      </c>
      <c r="P22" s="15"/>
    </row>
    <row r="23" customFormat="false" ht="30" hidden="false" customHeight="true" outlineLevel="0" collapsed="false">
      <c r="A23" s="15"/>
      <c r="B23" s="15"/>
      <c r="C23" s="16"/>
      <c r="D23" s="15"/>
      <c r="E23" s="15"/>
      <c r="F23" s="15"/>
      <c r="G23" s="17"/>
      <c r="H23" s="17"/>
      <c r="I23" s="15"/>
      <c r="J23" s="15"/>
      <c r="K23" s="15"/>
      <c r="L23" s="15"/>
      <c r="M23" s="18" t="str">
        <f aca="false">IF(COUNT(I23:L23)=0,"",AVERAGE(I23:L23))</f>
        <v/>
      </c>
      <c r="N23" s="19" t="str">
        <f aca="false">IF(OR(C23="",M23=""),"",C23*M23/5)</f>
        <v/>
      </c>
      <c r="O23" s="20" t="str">
        <f aca="false">IF(M23="","",IF(M23&gt;=3.5,"Yüksek",IF(M23&gt;=2.5,"Orta","Düşük")))</f>
        <v/>
      </c>
      <c r="P23" s="15"/>
    </row>
    <row r="24" customFormat="false" ht="30" hidden="false" customHeight="true" outlineLevel="0" collapsed="false">
      <c r="A24" s="15"/>
      <c r="B24" s="15"/>
      <c r="C24" s="16"/>
      <c r="D24" s="15"/>
      <c r="E24" s="15"/>
      <c r="F24" s="15"/>
      <c r="G24" s="17"/>
      <c r="H24" s="17"/>
      <c r="I24" s="15"/>
      <c r="J24" s="15"/>
      <c r="K24" s="15"/>
      <c r="L24" s="15"/>
      <c r="M24" s="18" t="str">
        <f aca="false">IF(COUNT(I24:L24)=0,"",AVERAGE(I24:L24))</f>
        <v/>
      </c>
      <c r="N24" s="19" t="str">
        <f aca="false">IF(OR(C24="",M24=""),"",C24*M24/5)</f>
        <v/>
      </c>
      <c r="O24" s="20" t="str">
        <f aca="false">IF(M24="","",IF(M24&gt;=3.5,"Yüksek",IF(M24&gt;=2.5,"Orta","Düşük")))</f>
        <v/>
      </c>
      <c r="P24" s="15"/>
    </row>
    <row r="25" customFormat="false" ht="30" hidden="false" customHeight="true" outlineLevel="0" collapsed="false">
      <c r="A25" s="15"/>
      <c r="B25" s="15"/>
      <c r="C25" s="16"/>
      <c r="D25" s="15"/>
      <c r="E25" s="15"/>
      <c r="F25" s="15"/>
      <c r="G25" s="17"/>
      <c r="H25" s="17"/>
      <c r="I25" s="15"/>
      <c r="J25" s="15"/>
      <c r="K25" s="15"/>
      <c r="L25" s="15"/>
      <c r="M25" s="18" t="str">
        <f aca="false">IF(COUNT(I25:L25)=0,"",AVERAGE(I25:L25))</f>
        <v/>
      </c>
      <c r="N25" s="19" t="str">
        <f aca="false">IF(OR(C25="",M25=""),"",C25*M25/5)</f>
        <v/>
      </c>
      <c r="O25" s="20" t="str">
        <f aca="false">IF(M25="","",IF(M25&gt;=3.5,"Yüksek",IF(M25&gt;=2.5,"Orta","Düşük")))</f>
        <v/>
      </c>
      <c r="P25" s="15"/>
    </row>
    <row r="26" customFormat="false" ht="30" hidden="false" customHeight="true" outlineLevel="0" collapsed="false">
      <c r="A26" s="15"/>
      <c r="B26" s="15"/>
      <c r="C26" s="16"/>
      <c r="D26" s="15"/>
      <c r="E26" s="15"/>
      <c r="F26" s="15"/>
      <c r="G26" s="17"/>
      <c r="H26" s="17"/>
      <c r="I26" s="15"/>
      <c r="J26" s="15"/>
      <c r="K26" s="15"/>
      <c r="L26" s="15"/>
      <c r="M26" s="18" t="str">
        <f aca="false">IF(COUNT(I26:L26)=0,"",AVERAGE(I26:L26))</f>
        <v/>
      </c>
      <c r="N26" s="19" t="str">
        <f aca="false">IF(OR(C26="",M26=""),"",C26*M26/5)</f>
        <v/>
      </c>
      <c r="O26" s="20" t="str">
        <f aca="false">IF(M26="","",IF(M26&gt;=3.5,"Yüksek",IF(M26&gt;=2.5,"Orta","Düşük")))</f>
        <v/>
      </c>
      <c r="P26" s="15"/>
    </row>
    <row r="27" customFormat="false" ht="30" hidden="false" customHeight="true" outlineLevel="0" collapsed="false">
      <c r="A27" s="15"/>
      <c r="B27" s="15"/>
      <c r="C27" s="16"/>
      <c r="D27" s="15"/>
      <c r="E27" s="15"/>
      <c r="F27" s="15"/>
      <c r="G27" s="17"/>
      <c r="H27" s="17"/>
      <c r="I27" s="15"/>
      <c r="J27" s="15"/>
      <c r="K27" s="15"/>
      <c r="L27" s="15"/>
      <c r="M27" s="18" t="str">
        <f aca="false">IF(COUNT(I27:L27)=0,"",AVERAGE(I27:L27))</f>
        <v/>
      </c>
      <c r="N27" s="19" t="str">
        <f aca="false">IF(OR(C27="",M27=""),"",C27*M27/5)</f>
        <v/>
      </c>
      <c r="O27" s="20" t="str">
        <f aca="false">IF(M27="","",IF(M27&gt;=3.5,"Yüksek",IF(M27&gt;=2.5,"Orta","Düşük")))</f>
        <v/>
      </c>
      <c r="P27" s="15"/>
    </row>
    <row r="28" customFormat="false" ht="30" hidden="false" customHeight="true" outlineLevel="0" collapsed="false">
      <c r="A28" s="15"/>
      <c r="B28" s="15"/>
      <c r="C28" s="16"/>
      <c r="D28" s="15"/>
      <c r="E28" s="15"/>
      <c r="F28" s="15"/>
      <c r="G28" s="17"/>
      <c r="H28" s="17"/>
      <c r="I28" s="15"/>
      <c r="J28" s="15"/>
      <c r="K28" s="15"/>
      <c r="L28" s="15"/>
      <c r="M28" s="18" t="str">
        <f aca="false">IF(COUNT(I28:L28)=0,"",AVERAGE(I28:L28))</f>
        <v/>
      </c>
      <c r="N28" s="19" t="str">
        <f aca="false">IF(OR(C28="",M28=""),"",C28*M28/5)</f>
        <v/>
      </c>
      <c r="O28" s="20" t="str">
        <f aca="false">IF(M28="","",IF(M28&gt;=3.5,"Yüksek",IF(M28&gt;=2.5,"Orta","Düşük")))</f>
        <v/>
      </c>
      <c r="P28" s="15"/>
    </row>
    <row r="29" customFormat="false" ht="30" hidden="false" customHeight="true" outlineLevel="0" collapsed="false">
      <c r="A29" s="15"/>
      <c r="B29" s="15"/>
      <c r="C29" s="16"/>
      <c r="D29" s="15"/>
      <c r="E29" s="15"/>
      <c r="F29" s="15"/>
      <c r="G29" s="17"/>
      <c r="H29" s="17"/>
      <c r="I29" s="15"/>
      <c r="J29" s="15"/>
      <c r="K29" s="15"/>
      <c r="L29" s="15"/>
      <c r="M29" s="18" t="str">
        <f aca="false">IF(COUNT(I29:L29)=0,"",AVERAGE(I29:L29))</f>
        <v/>
      </c>
      <c r="N29" s="19" t="str">
        <f aca="false">IF(OR(C29="",M29=""),"",C29*M29/5)</f>
        <v/>
      </c>
      <c r="O29" s="20" t="str">
        <f aca="false">IF(M29="","",IF(M29&gt;=3.5,"Yüksek",IF(M29&gt;=2.5,"Orta","Düşük")))</f>
        <v/>
      </c>
      <c r="P29" s="15"/>
    </row>
    <row r="30" customFormat="false" ht="30" hidden="false" customHeight="true" outlineLevel="0" collapsed="false">
      <c r="A30" s="15"/>
      <c r="B30" s="15"/>
      <c r="C30" s="16"/>
      <c r="D30" s="15"/>
      <c r="E30" s="15"/>
      <c r="F30" s="15"/>
      <c r="G30" s="17"/>
      <c r="H30" s="17"/>
      <c r="I30" s="15"/>
      <c r="J30" s="15"/>
      <c r="K30" s="15"/>
      <c r="L30" s="15"/>
      <c r="M30" s="18" t="str">
        <f aca="false">IF(COUNT(I30:L30)=0,"",AVERAGE(I30:L30))</f>
        <v/>
      </c>
      <c r="N30" s="19" t="str">
        <f aca="false">IF(OR(C30="",M30=""),"",C30*M30/5)</f>
        <v/>
      </c>
      <c r="O30" s="20" t="str">
        <f aca="false">IF(M30="","",IF(M30&gt;=3.5,"Yüksek",IF(M30&gt;=2.5,"Orta","Düşük")))</f>
        <v/>
      </c>
      <c r="P30" s="15"/>
    </row>
    <row r="31" customFormat="false" ht="30" hidden="false" customHeight="true" outlineLevel="0" collapsed="false">
      <c r="A31" s="15"/>
      <c r="B31" s="15"/>
      <c r="C31" s="16"/>
      <c r="D31" s="15"/>
      <c r="E31" s="15"/>
      <c r="F31" s="15"/>
      <c r="G31" s="17"/>
      <c r="H31" s="17"/>
      <c r="I31" s="15"/>
      <c r="J31" s="15"/>
      <c r="K31" s="15"/>
      <c r="L31" s="15"/>
      <c r="M31" s="18" t="str">
        <f aca="false">IF(COUNT(I31:L31)=0,"",AVERAGE(I31:L31))</f>
        <v/>
      </c>
      <c r="N31" s="19" t="str">
        <f aca="false">IF(OR(C31="",M31=""),"",C31*M31/5)</f>
        <v/>
      </c>
      <c r="O31" s="20" t="str">
        <f aca="false">IF(M31="","",IF(M31&gt;=3.5,"Yüksek",IF(M31&gt;=2.5,"Orta","Düşük")))</f>
        <v/>
      </c>
      <c r="P31" s="15"/>
    </row>
    <row r="32" customFormat="false" ht="30" hidden="false" customHeight="true" outlineLevel="0" collapsed="false">
      <c r="A32" s="15"/>
      <c r="B32" s="15"/>
      <c r="C32" s="16"/>
      <c r="D32" s="15"/>
      <c r="E32" s="15"/>
      <c r="F32" s="15"/>
      <c r="G32" s="17"/>
      <c r="H32" s="17"/>
      <c r="I32" s="15"/>
      <c r="J32" s="15"/>
      <c r="K32" s="15"/>
      <c r="L32" s="15"/>
      <c r="M32" s="18" t="str">
        <f aca="false">IF(COUNT(I32:L32)=0,"",AVERAGE(I32:L32))</f>
        <v/>
      </c>
      <c r="N32" s="19" t="str">
        <f aca="false">IF(OR(C32="",M32=""),"",C32*M32/5)</f>
        <v/>
      </c>
      <c r="O32" s="20" t="str">
        <f aca="false">IF(M32="","",IF(M32&gt;=3.5,"Yüksek",IF(M32&gt;=2.5,"Orta","Düşük")))</f>
        <v/>
      </c>
      <c r="P32" s="15"/>
    </row>
    <row r="33" customFormat="false" ht="30" hidden="false" customHeight="true" outlineLevel="0" collapsed="false">
      <c r="A33" s="15"/>
      <c r="B33" s="15"/>
      <c r="C33" s="16"/>
      <c r="D33" s="15"/>
      <c r="E33" s="15"/>
      <c r="F33" s="15"/>
      <c r="G33" s="17"/>
      <c r="H33" s="17"/>
      <c r="I33" s="15"/>
      <c r="J33" s="15"/>
      <c r="K33" s="15"/>
      <c r="L33" s="15"/>
      <c r="M33" s="18" t="str">
        <f aca="false">IF(COUNT(I33:L33)=0,"",AVERAGE(I33:L33))</f>
        <v/>
      </c>
      <c r="N33" s="19" t="str">
        <f aca="false">IF(OR(C33="",M33=""),"",C33*M33/5)</f>
        <v/>
      </c>
      <c r="O33" s="20" t="str">
        <f aca="false">IF(M33="","",IF(M33&gt;=3.5,"Yüksek",IF(M33&gt;=2.5,"Orta","Düşük")))</f>
        <v/>
      </c>
      <c r="P33" s="15"/>
    </row>
    <row r="34" customFormat="false" ht="30" hidden="false" customHeight="true" outlineLevel="0" collapsed="false">
      <c r="A34" s="15"/>
      <c r="B34" s="15"/>
      <c r="C34" s="16"/>
      <c r="D34" s="15"/>
      <c r="E34" s="15"/>
      <c r="F34" s="15"/>
      <c r="G34" s="17"/>
      <c r="H34" s="17"/>
      <c r="I34" s="15"/>
      <c r="J34" s="15"/>
      <c r="K34" s="15"/>
      <c r="L34" s="15"/>
      <c r="M34" s="18" t="str">
        <f aca="false">IF(COUNT(I34:L34)=0,"",AVERAGE(I34:L34))</f>
        <v/>
      </c>
      <c r="N34" s="19" t="str">
        <f aca="false">IF(OR(C34="",M34=""),"",C34*M34/5)</f>
        <v/>
      </c>
      <c r="O34" s="20" t="str">
        <f aca="false">IF(M34="","",IF(M34&gt;=3.5,"Yüksek",IF(M34&gt;=2.5,"Orta","Düşük")))</f>
        <v/>
      </c>
      <c r="P34" s="15"/>
    </row>
    <row r="35" customFormat="false" ht="30" hidden="false" customHeight="true" outlineLevel="0" collapsed="false">
      <c r="A35" s="15"/>
      <c r="B35" s="15"/>
      <c r="C35" s="16"/>
      <c r="D35" s="15"/>
      <c r="E35" s="15"/>
      <c r="F35" s="15"/>
      <c r="G35" s="17"/>
      <c r="H35" s="17"/>
      <c r="I35" s="15"/>
      <c r="J35" s="15"/>
      <c r="K35" s="15"/>
      <c r="L35" s="15"/>
      <c r="M35" s="18" t="str">
        <f aca="false">IF(COUNT(I35:L35)=0,"",AVERAGE(I35:L35))</f>
        <v/>
      </c>
      <c r="N35" s="19" t="str">
        <f aca="false">IF(OR(C35="",M35=""),"",C35*M35/5)</f>
        <v/>
      </c>
      <c r="O35" s="20" t="str">
        <f aca="false">IF(M35="","",IF(M35&gt;=3.5,"Yüksek",IF(M35&gt;=2.5,"Orta","Düşük")))</f>
        <v/>
      </c>
      <c r="P35" s="15"/>
    </row>
  </sheetData>
  <conditionalFormatting sqref="O6:O35">
    <cfRule type="cellIs" priority="2" operator="equal" aboveAverage="0" equalAverage="0" bottom="0" percent="0" rank="0" text="" dxfId="0">
      <formula>"Yüksek"</formula>
    </cfRule>
    <cfRule type="cellIs" priority="3" operator="equal" aboveAverage="0" equalAverage="0" bottom="0" percent="0" rank="0" text="" dxfId="1">
      <formula>"Orta"</formula>
    </cfRule>
  </conditionalFormatting>
  <dataValidations count="5">
    <dataValidation allowBlank="true" error="Lütfen listeden seçin." errorStyle="stop" operator="between" showDropDown="false" showErrorMessage="true" showInputMessage="false" sqref="F6:F35" type="list">
      <formula1>"Karayolu Türkiye-AB,Denizyolu Süveyş,Denizyolu Ümit Burnu,Denizyolu Hürmüz/Körfez,Karadeniz,Havayolu,Demiryolu,Yurt içi"</formula1>
      <formula2>0</formula2>
    </dataValidation>
    <dataValidation allowBlank="true" error="Lütfen listeden seçin." errorStyle="stop" operator="between" showDropDown="false" showErrorMessage="true" showInputMessage="false" sqref="I6:I35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J6:J35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K6:K35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L6:L35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6" min="3" style="0" width="12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57</v>
      </c>
    </row>
    <row r="3" customFormat="false" ht="15" hidden="false" customHeight="false" outlineLevel="0" collapsed="false">
      <c r="A3" s="12" t="s">
        <v>58</v>
      </c>
      <c r="B3" s="13"/>
      <c r="C3" s="13"/>
      <c r="D3" s="13"/>
      <c r="E3" s="13"/>
      <c r="F3" s="13"/>
      <c r="G3" s="13"/>
      <c r="H3" s="13"/>
    </row>
    <row r="5" customFormat="false" ht="33.75" hidden="false" customHeight="true" outlineLevel="0" collapsed="false">
      <c r="A5" s="14" t="s">
        <v>59</v>
      </c>
      <c r="B5" s="14" t="s">
        <v>60</v>
      </c>
      <c r="C5" s="14" t="s">
        <v>61</v>
      </c>
      <c r="D5" s="14" t="s">
        <v>62</v>
      </c>
      <c r="E5" s="14" t="s">
        <v>63</v>
      </c>
      <c r="F5" s="14" t="s">
        <v>64</v>
      </c>
      <c r="G5" s="14" t="s">
        <v>65</v>
      </c>
      <c r="H5" s="14" t="s">
        <v>66</v>
      </c>
    </row>
    <row r="6" customFormat="false" ht="25.5" hidden="false" customHeight="true" outlineLevel="0" collapsed="false">
      <c r="A6" s="15" t="s">
        <v>67</v>
      </c>
      <c r="B6" s="15" t="s">
        <v>56</v>
      </c>
      <c r="C6" s="17" t="n">
        <v>0.6</v>
      </c>
      <c r="D6" s="17" t="n">
        <v>0.4</v>
      </c>
      <c r="E6" s="21" t="n">
        <v>14</v>
      </c>
      <c r="F6" s="22" t="n">
        <v>0</v>
      </c>
      <c r="G6" s="23" t="n">
        <f aca="false">IF(B6="","",SUMPRODUCT((((Maruziyet!$F$6:$F$35=B6)+(B6="Tümü"))&gt;0)*Maruziyet!$C$6:$C$35*(Maruziyet!$G$6:$G$35*C6+Maruziyet!$H$6:$H$35*D6+F6)))</f>
        <v>41600</v>
      </c>
      <c r="H6" s="19" t="n">
        <f aca="false">IF(B6="","",IF(B6="Tümü",SUM(Maruziyet!$C$6:$C$35),SUMIF(Maruziyet!$F$6:$F$35,B6,Maruziyet!$C$6:$C$35)))</f>
        <v>260000</v>
      </c>
    </row>
    <row r="7" customFormat="false" ht="25.5" hidden="false" customHeight="true" outlineLevel="0" collapsed="false">
      <c r="A7" s="15" t="s">
        <v>68</v>
      </c>
      <c r="B7" s="15" t="s">
        <v>48</v>
      </c>
      <c r="C7" s="17" t="n">
        <v>0.5</v>
      </c>
      <c r="D7" s="17" t="n">
        <v>0</v>
      </c>
      <c r="E7" s="21" t="n">
        <v>10</v>
      </c>
      <c r="F7" s="22" t="n">
        <v>0</v>
      </c>
      <c r="G7" s="23" t="n">
        <f aca="false">IF(B7="","",SUMPRODUCT((((Maruziyet!$F$6:$F$35=B7)+(B7="Tümü"))&gt;0)*Maruziyet!$C$6:$C$35*(Maruziyet!$G$6:$G$35*C7+Maruziyet!$H$6:$H$35*D7+F7)))</f>
        <v>16800</v>
      </c>
      <c r="H7" s="19" t="n">
        <f aca="false">IF(B7="","",IF(B7="Tümü",SUM(Maruziyet!$C$6:$C$35),SUMIF(Maruziyet!$F$6:$F$35,B7,Maruziyet!$C$6:$C$35)))</f>
        <v>420000</v>
      </c>
    </row>
    <row r="8" customFormat="false" ht="25.5" hidden="false" customHeight="true" outlineLevel="0" collapsed="false">
      <c r="A8" s="15" t="s">
        <v>69</v>
      </c>
      <c r="B8" s="15" t="s">
        <v>70</v>
      </c>
      <c r="C8" s="17" t="n">
        <v>0.15</v>
      </c>
      <c r="D8" s="17" t="n">
        <v>0.3</v>
      </c>
      <c r="E8" s="21" t="n">
        <v>0</v>
      </c>
      <c r="F8" s="22" t="n">
        <v>0</v>
      </c>
      <c r="G8" s="23" t="n">
        <f aca="false">IF(B8="","",SUMPRODUCT((((Maruziyet!$F$6:$F$35=B8)+(B8="Tümü"))&gt;0)*Maruziyet!$C$6:$C$35*(Maruziyet!$G$6:$G$35*C8+Maruziyet!$H$6:$H$35*D8+F8)))</f>
        <v>41580</v>
      </c>
      <c r="H8" s="19" t="n">
        <f aca="false">IF(B8="","",IF(B8="Tümü",SUM(Maruziyet!$C$6:$C$35),SUMIF(Maruziyet!$F$6:$F$35,B8,Maruziyet!$C$6:$C$35)))</f>
        <v>860000</v>
      </c>
    </row>
    <row r="9" customFormat="false" ht="25.5" hidden="false" customHeight="true" outlineLevel="0" collapsed="false">
      <c r="A9" s="15" t="s">
        <v>71</v>
      </c>
      <c r="B9" s="15" t="s">
        <v>48</v>
      </c>
      <c r="C9" s="17" t="n">
        <v>0</v>
      </c>
      <c r="D9" s="17" t="n">
        <v>0</v>
      </c>
      <c r="E9" s="21" t="n">
        <v>0</v>
      </c>
      <c r="F9" s="22" t="n">
        <v>0.1</v>
      </c>
      <c r="G9" s="23" t="n">
        <f aca="false">IF(B9="","",SUMPRODUCT((((Maruziyet!$F$6:$F$35=B9)+(B9="Tümü"))&gt;0)*Maruziyet!$C$6:$C$35*(Maruziyet!$G$6:$G$35*C9+Maruziyet!$H$6:$H$35*D9+F9)))</f>
        <v>42000</v>
      </c>
      <c r="H9" s="19" t="n">
        <f aca="false">IF(B9="","",IF(B9="Tümü",SUM(Maruziyet!$C$6:$C$35),SUMIF(Maruziyet!$F$6:$F$35,B9,Maruziyet!$C$6:$C$35)))</f>
        <v>420000</v>
      </c>
    </row>
    <row r="10" customFormat="false" ht="25.5" hidden="false" customHeight="true" outlineLevel="0" collapsed="false">
      <c r="A10" s="15"/>
      <c r="B10" s="15"/>
      <c r="C10" s="17"/>
      <c r="D10" s="17"/>
      <c r="E10" s="21"/>
      <c r="F10" s="22"/>
      <c r="G10" s="23" t="str">
        <f aca="false">IF(B10="","",SUMPRODUCT((((Maruziyet!$F$6:$F$35=B10)+(B10="Tümü"))&gt;0)*Maruziyet!$C$6:$C$35*(Maruziyet!$G$6:$G$35*C10+Maruziyet!$H$6:$H$35*D10+F10)))</f>
        <v/>
      </c>
      <c r="H10" s="19" t="str">
        <f aca="false">IF(B10="","",IF(B10="Tümü",SUM(Maruziyet!$C$6:$C$35),SUMIF(Maruziyet!$F$6:$F$35,B10,Maruziyet!$C$6:$C$35)))</f>
        <v/>
      </c>
    </row>
    <row r="11" customFormat="false" ht="25.5" hidden="false" customHeight="true" outlineLevel="0" collapsed="false">
      <c r="A11" s="15"/>
      <c r="B11" s="15"/>
      <c r="C11" s="17"/>
      <c r="D11" s="17"/>
      <c r="E11" s="21"/>
      <c r="F11" s="22"/>
      <c r="G11" s="23" t="str">
        <f aca="false">IF(B11="","",SUMPRODUCT((((Maruziyet!$F$6:$F$35=B11)+(B11="Tümü"))&gt;0)*Maruziyet!$C$6:$C$35*(Maruziyet!$G$6:$G$35*C11+Maruziyet!$H$6:$H$35*D11+F11)))</f>
        <v/>
      </c>
      <c r="H11" s="19" t="str">
        <f aca="false">IF(B11="","",IF(B11="Tümü",SUM(Maruziyet!$C$6:$C$35),SUMIF(Maruziyet!$F$6:$F$35,B11,Maruziyet!$C$6:$C$35)))</f>
        <v/>
      </c>
    </row>
    <row r="12" customFormat="false" ht="25.5" hidden="false" customHeight="true" outlineLevel="0" collapsed="false">
      <c r="A12" s="15"/>
      <c r="B12" s="15"/>
      <c r="C12" s="17"/>
      <c r="D12" s="17"/>
      <c r="E12" s="21"/>
      <c r="F12" s="22"/>
      <c r="G12" s="23" t="str">
        <f aca="false">IF(B12="","",SUMPRODUCT((((Maruziyet!$F$6:$F$35=B12)+(B12="Tümü"))&gt;0)*Maruziyet!$C$6:$C$35*(Maruziyet!$G$6:$G$35*C12+Maruziyet!$H$6:$H$35*D12+F12)))</f>
        <v/>
      </c>
      <c r="H12" s="19" t="str">
        <f aca="false">IF(B12="","",IF(B12="Tümü",SUM(Maruziyet!$C$6:$C$35),SUMIF(Maruziyet!$F$6:$F$35,B12,Maruziyet!$C$6:$C$35)))</f>
        <v/>
      </c>
    </row>
    <row r="13" customFormat="false" ht="25.5" hidden="false" customHeight="true" outlineLevel="0" collapsed="false">
      <c r="A13" s="15"/>
      <c r="B13" s="15"/>
      <c r="C13" s="17"/>
      <c r="D13" s="17"/>
      <c r="E13" s="21"/>
      <c r="F13" s="22"/>
      <c r="G13" s="23" t="str">
        <f aca="false">IF(B13="","",SUMPRODUCT((((Maruziyet!$F$6:$F$35=B13)+(B13="Tümü"))&gt;0)*Maruziyet!$C$6:$C$35*(Maruziyet!$G$6:$G$35*C13+Maruziyet!$H$6:$H$35*D13+F13)))</f>
        <v/>
      </c>
      <c r="H13" s="19" t="str">
        <f aca="false">IF(B13="","",IF(B13="Tümü",SUM(Maruziyet!$C$6:$C$35),SUMIF(Maruziyet!$F$6:$F$35,B13,Maruziyet!$C$6:$C$35)))</f>
        <v/>
      </c>
    </row>
    <row r="15" customFormat="false" ht="30" hidden="false" customHeight="true" outlineLevel="0" collapsed="false">
      <c r="A15" s="24" t="s">
        <v>72</v>
      </c>
      <c r="B15" s="24"/>
      <c r="C15" s="24"/>
      <c r="D15" s="24"/>
      <c r="E15" s="24"/>
      <c r="F15" s="24"/>
      <c r="G15" s="24"/>
      <c r="H15" s="24"/>
    </row>
  </sheetData>
  <mergeCells count="1">
    <mergeCell ref="A15:H15"/>
  </mergeCells>
  <dataValidations count="1">
    <dataValidation allowBlank="true" error="Lütfen listeden seçin." errorStyle="stop" operator="between" showDropDown="false" showErrorMessage="true" showInputMessage="false" sqref="B6:B13" type="list">
      <formula1>"Karayolu Türkiye-AB,Denizyolu Süveyş,Denizyolu Ümit Burnu,Denizyolu Hürmüz/Körfez,Karadeniz,Havayolu,Demiryolu,Yurt içi,Tümü"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