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Karn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<sst xmlns="http://schemas.openxmlformats.org/spreadsheetml/2006/main" count="79" uniqueCount="64">
  <si>
    <t xml:space="preserve">NSM SOURCING  ·  SATIN ALMA ŞABLONU  NSM-23</t>
  </si>
  <si>
    <t xml:space="preserve">Tedarikçi Performans Karnesi</t>
  </si>
  <si>
    <t xml:space="preserve">Amacı</t>
  </si>
  <si>
    <t xml:space="preserve">Tedarikçiyi iş için önemli olan KPI’lara göre ölçer ve bunları iki tarafın da tartışabileceği üç aylık bir dereceye dönüştürür.</t>
  </si>
  <si>
    <t xml:space="preserve">Adım 1</t>
  </si>
  <si>
    <t xml:space="preserve">KPI’ları, hedefleri ve ağırlıkları sözleşme başında tedarikçiyle mutabık kalın. Ağırlıkların toplamı %100 olmalı.</t>
  </si>
  <si>
    <t xml:space="preserve">Adım 2</t>
  </si>
  <si>
    <t xml:space="preserve">Her KPI için yüksek mi düşük mü değerin iyi olduğunu seçin. Yüzdeleri kesir (95% için 0,95) veya biçimli yüzde olarak girin.</t>
  </si>
  <si>
    <t xml:space="preserve">Adım 3</t>
  </si>
  <si>
    <t xml:space="preserve">Her çeyrek sonuçları girin. Hedefteki bir KPI 5 puan alır; puanlar 5 ile sınırlıdır.</t>
  </si>
  <si>
    <t xml:space="preserve">Adım 4</t>
  </si>
  <si>
    <t xml:space="preserve">Sonuçları tedarikçiyle gözden geçirin ve faaliyetleri kaydedin. Resmî uygunsuzluklar için şablon 24’ü kullanın.</t>
  </si>
  <si>
    <t xml:space="preserve">Sayfa: Karne</t>
  </si>
  <si>
    <t xml:space="preserve">KPI’lar, üç aylık sonuçlar, puanlar, derece ve gözden geçirme kaydı.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</si>
  <si>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</si>
  <si>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</si>
  <si>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</si>
  <si>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KPI seçmeden önce tedarikçileri önem ve riske göre sınıflandırın. Stratejik bir tedarikçi ortak üç aylık gözden geçirmeyi ve paylaşılan iyileştirme hedeflerini hak eder; rutin bir tedarikçi için yalnızca istisna raporlaması yeterlidir.</t>
  </si>
  <si>
    <t xml:space="preserve">Karne bir hüküm değil, konuşmanın zeminidir. Kalite ve üretim planlama ile ortak denetimler ve çalışma grupları, çoğu zaman geç tahmin değişiklikleri veya belirsiz çizimler gibi alıcı tarafındaki nedenleri ortaya çıkarır.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</si>
  <si>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</si>
  <si>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Üç aylık KPI sonuçları, hedeflere göre 0-5 puanlanır ve ağırlıklandırılarak tek bir derecelendirmeye dönüşür.</t>
  </si>
  <si>
    <t xml:space="preserve">Tedarikçi</t>
  </si>
  <si>
    <t xml:space="preserve">Kategori ve sözleşme</t>
  </si>
  <si>
    <t xml:space="preserve">Sınıf</t>
  </si>
  <si>
    <t xml:space="preserve">Onaylı</t>
  </si>
  <si>
    <t xml:space="preserve">Yıl ve gözden geçirme sorumlusu</t>
  </si>
  <si>
    <t xml:space="preserve">KPI</t>
  </si>
  <si>
    <t xml:space="preserve">Alan</t>
  </si>
  <si>
    <t xml:space="preserve">Yön</t>
  </si>
  <si>
    <t xml:space="preserve">Ağırlık</t>
  </si>
  <si>
    <t xml:space="preserve">Hedef</t>
  </si>
  <si>
    <t xml:space="preserve">Q1</t>
  </si>
  <si>
    <t xml:space="preserve">Q2</t>
  </si>
  <si>
    <t xml:space="preserve">Q3</t>
  </si>
  <si>
    <t xml:space="preserve">Q4</t>
  </si>
  <si>
    <t xml:space="preserve">Puan Q1</t>
  </si>
  <si>
    <t xml:space="preserve">Puan Q2</t>
  </si>
  <si>
    <t xml:space="preserve">Puan Q3</t>
  </si>
  <si>
    <t xml:space="preserve">Puan Q4</t>
  </si>
  <si>
    <t xml:space="preserve">Zamanında ve eksiksiz teslim (%)</t>
  </si>
  <si>
    <t xml:space="preserve">Teslimat</t>
  </si>
  <si>
    <t xml:space="preserve">Yüksek iyi</t>
  </si>
  <si>
    <t xml:space="preserve">Giriş kontrolünde kabul edilen parti (%)</t>
  </si>
  <si>
    <t xml:space="preserve">Kalite</t>
  </si>
  <si>
    <t xml:space="preserve">Milyon parçada hata (ppm)</t>
  </si>
  <si>
    <t xml:space="preserve">Düşük iyi</t>
  </si>
  <si>
    <t xml:space="preserve">Mutabık endekse veya hedefe göre fiyat (%)</t>
  </si>
  <si>
    <t xml:space="preserve">Maliyet</t>
  </si>
  <si>
    <t xml:space="preserve">Sorulara ortalama yanıt süresi (gün)</t>
  </si>
  <si>
    <t xml:space="preserve">Hizmet</t>
  </si>
  <si>
    <t xml:space="preserve">Zamanında kapatılan düzeltici faaliyetler (%)</t>
  </si>
  <si>
    <t xml:space="preserve">Tamamlanan ESG, karbon verisi ve uyum faaliyetleri (%)</t>
  </si>
  <si>
    <t xml:space="preserve">ESG</t>
  </si>
  <si>
    <t xml:space="preserve">Tamamlanan süreklilik ve siber güvenlik faaliyetleri (%)</t>
  </si>
  <si>
    <t xml:space="preserve">Dayanıklılık</t>
  </si>
  <si>
    <t xml:space="preserve">Kontrol: ağırlıkların toplamı %100</t>
  </si>
  <si>
    <t xml:space="preserve">Ağırlıklı puan (0-100)</t>
  </si>
  <si>
    <t xml:space="preserve">Derece (A 90+, B 75-89, C 60-74, D 60 altı)</t>
  </si>
  <si>
    <t xml:space="preserve">Üç aylık gözden geçirme kaydı</t>
  </si>
  <si>
    <t xml:space="preserve">Çeyrek</t>
  </si>
  <si>
    <t xml:space="preserve">Tarih ve katılımcılar</t>
  </si>
  <si>
    <t xml:space="preserve">Başlıca konular ve kararlaştırılan faaliyetler</t>
  </si>
  <si>
    <t xml:space="preserve">Sorumlu</t>
  </si>
  <si>
    <t xml:space="preserve">Termin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</si>
</sst>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###"/>
    <numFmt numFmtId="166" formatCode="0%"/>
    <numFmt numFmtId="167" formatCode="0.0"/>
    <numFmt numFmtId="168" formatCode="0"/>
    <numFmt numFmtId="169" formatCode="dd\.mm\.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C1917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39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9" min="6" style="0" width="10"/>
    <col collapsed="false" customWidth="true" hidden="false" outlineLevel="0" max="13" min="10" style="0" width="9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21</v>
      </c>
      <c r="B5" s="14"/>
      <c r="C5" s="14"/>
      <c r="D5" s="14"/>
      <c r="E5" s="14"/>
    </row>
    <row r="6" customFormat="false" ht="15" hidden="false" customHeight="false" outlineLevel="0" collapsed="false">
      <c r="A6" s="13" t="s">
        <v>22</v>
      </c>
      <c r="B6" s="14"/>
      <c r="C6" s="14"/>
      <c r="D6" s="14"/>
      <c r="E6" s="14"/>
    </row>
    <row r="7" customFormat="false" ht="15" hidden="false" customHeight="true" outlineLevel="0" collapsed="false">
      <c r="A7" s="13" t="s">
        <v>23</v>
      </c>
      <c r="B7" s="14" t="s">
        <v>24</v>
      </c>
      <c r="C7" s="14"/>
      <c r="D7" s="14"/>
      <c r="E7" s="14"/>
    </row>
    <row r="8" customFormat="false" ht="15" hidden="false" customHeight="false" outlineLevel="0" collapsed="false">
      <c r="A8" s="13" t="s">
        <v>25</v>
      </c>
      <c r="B8" s="14"/>
      <c r="C8" s="14"/>
      <c r="D8" s="14"/>
      <c r="E8" s="14"/>
    </row>
    <row r="10" customFormat="false" ht="33.75" hidden="false" customHeight="true" outlineLevel="0" collapsed="false">
      <c r="A10" s="15" t="s">
        <v>26</v>
      </c>
      <c r="B10" s="15" t="s">
        <v>27</v>
      </c>
      <c r="C10" s="15" t="s">
        <v>28</v>
      </c>
      <c r="D10" s="15" t="s">
        <v>29</v>
      </c>
      <c r="E10" s="15" t="s">
        <v>30</v>
      </c>
      <c r="F10" s="15" t="s">
        <v>31</v>
      </c>
      <c r="G10" s="15" t="s">
        <v>32</v>
      </c>
      <c r="H10" s="15" t="s">
        <v>33</v>
      </c>
      <c r="I10" s="15" t="s">
        <v>34</v>
      </c>
      <c r="J10" s="15" t="s">
        <v>35</v>
      </c>
      <c r="K10" s="15" t="s">
        <v>36</v>
      </c>
      <c r="L10" s="15" t="s">
        <v>37</v>
      </c>
      <c r="M10" s="15" t="s">
        <v>38</v>
      </c>
    </row>
    <row r="11" customFormat="false" ht="25.5" hidden="false" customHeight="true" outlineLevel="0" collapsed="false">
      <c r="A11" s="16" t="s">
        <v>39</v>
      </c>
      <c r="B11" s="16" t="s">
        <v>40</v>
      </c>
      <c r="C11" s="16" t="s">
        <v>41</v>
      </c>
      <c r="D11" s="17" t="n">
        <v>0.25</v>
      </c>
      <c r="E11" s="17" t="n">
        <v>0.95</v>
      </c>
      <c r="F11" s="17" t="n">
        <v>0.91</v>
      </c>
      <c r="G11" s="17" t="n">
        <v>0.94</v>
      </c>
      <c r="H11" s="17" t="n">
        <v>0.97</v>
      </c>
      <c r="I11" s="17"/>
      <c r="J11" s="18" t="n">
        <f aca="false">IF(OR(F11="",E11="",C11=""),"",IF(C11="Yüksek iyi",IF(E11=0,"",MIN(5,F11/E11*5)),IF(F11=0,5,MIN(5,E11/F11*5))))</f>
        <v>4.78947368421053</v>
      </c>
      <c r="K11" s="18" t="n">
        <f aca="false">IF(OR(G11="",E11="",C11=""),"",IF(C11="Yüksek iyi",IF(E11=0,"",MIN(5,G11/E11*5)),IF(G11=0,5,MIN(5,E11/G11*5))))</f>
        <v>4.94736842105263</v>
      </c>
      <c r="L11" s="18" t="n">
        <f aca="false">IF(OR(H11="",E11="",C11=""),"",IF(C11="Yüksek iyi",IF(E11=0,"",MIN(5,H11/E11*5)),IF(H11=0,5,MIN(5,E11/H11*5))))</f>
        <v>5</v>
      </c>
      <c r="M11" s="18" t="str">
        <f aca="false">IF(OR(I11="",E11="",C11=""),"",IF(C11="Yüksek iyi",IF(E11=0,"",MIN(5,I11/E11*5)),IF(I11=0,5,MIN(5,E11/I11*5))))</f>
        <v/>
      </c>
    </row>
    <row r="12" customFormat="false" ht="25.5" hidden="false" customHeight="true" outlineLevel="0" collapsed="false">
      <c r="A12" s="16" t="s">
        <v>42</v>
      </c>
      <c r="B12" s="16" t="s">
        <v>43</v>
      </c>
      <c r="C12" s="16" t="s">
        <v>41</v>
      </c>
      <c r="D12" s="17" t="n">
        <v>0.25</v>
      </c>
      <c r="E12" s="17" t="n">
        <v>0.98</v>
      </c>
      <c r="F12" s="17" t="n">
        <v>0.97</v>
      </c>
      <c r="G12" s="17" t="n">
        <v>0.99</v>
      </c>
      <c r="H12" s="17" t="n">
        <v>0.99</v>
      </c>
      <c r="I12" s="17"/>
      <c r="J12" s="18" t="n">
        <f aca="false">IF(OR(F12="",E12="",C12=""),"",IF(C12="Yüksek iyi",IF(E12=0,"",MIN(5,F12/E12*5)),IF(F12=0,5,MIN(5,E12/F12*5))))</f>
        <v>4.94897959183674</v>
      </c>
      <c r="K12" s="18" t="n">
        <f aca="false">IF(OR(G12="",E12="",C12=""),"",IF(C12="Yüksek iyi",IF(E12=0,"",MIN(5,G12/E12*5)),IF(G12=0,5,MIN(5,E12/G12*5))))</f>
        <v>5</v>
      </c>
      <c r="L12" s="18" t="n">
        <f aca="false">IF(OR(H12="",E12="",C12=""),"",IF(C12="Yüksek iyi",IF(E12=0,"",MIN(5,H12/E12*5)),IF(H12=0,5,MIN(5,E12/H12*5))))</f>
        <v>5</v>
      </c>
      <c r="M12" s="18" t="str">
        <f aca="false">IF(OR(I12="",E12="",C12=""),"",IF(C12="Yüksek iyi",IF(E12=0,"",MIN(5,I12/E12*5)),IF(I12=0,5,MIN(5,E12/I12*5))))</f>
        <v/>
      </c>
    </row>
    <row r="13" customFormat="false" ht="25.5" hidden="false" customHeight="true" outlineLevel="0" collapsed="false">
      <c r="A13" s="16" t="s">
        <v>44</v>
      </c>
      <c r="B13" s="16" t="s">
        <v>43</v>
      </c>
      <c r="C13" s="16" t="s">
        <v>45</v>
      </c>
      <c r="D13" s="17" t="n">
        <v>0.1</v>
      </c>
      <c r="E13" s="16" t="n">
        <v>500</v>
      </c>
      <c r="F13" s="16" t="n">
        <v>820</v>
      </c>
      <c r="G13" s="16" t="n">
        <v>610</v>
      </c>
      <c r="H13" s="16" t="n">
        <v>450</v>
      </c>
      <c r="I13" s="16"/>
      <c r="J13" s="18" t="n">
        <f aca="false">IF(OR(F13="",E13="",C13=""),"",IF(C13="Yüksek iyi",IF(E13=0,"",MIN(5,F13/E13*5)),IF(F13=0,5,MIN(5,E13/F13*5))))</f>
        <v>3.04878048780488</v>
      </c>
      <c r="K13" s="18" t="n">
        <f aca="false">IF(OR(G13="",E13="",C13=""),"",IF(C13="Yüksek iyi",IF(E13=0,"",MIN(5,G13/E13*5)),IF(G13=0,5,MIN(5,E13/G13*5))))</f>
        <v>4.09836065573771</v>
      </c>
      <c r="L13" s="18" t="n">
        <f aca="false">IF(OR(H13="",E13="",C13=""),"",IF(C13="Yüksek iyi",IF(E13=0,"",MIN(5,H13/E13*5)),IF(H13=0,5,MIN(5,E13/H13*5))))</f>
        <v>5</v>
      </c>
      <c r="M13" s="18" t="str">
        <f aca="false">IF(OR(I13="",E13="",C13=""),"",IF(C13="Yüksek iyi",IF(E13=0,"",MIN(5,I13/E13*5)),IF(I13=0,5,MIN(5,E13/I13*5))))</f>
        <v/>
      </c>
    </row>
    <row r="14" customFormat="false" ht="25.5" hidden="false" customHeight="true" outlineLevel="0" collapsed="false">
      <c r="A14" s="16" t="s">
        <v>46</v>
      </c>
      <c r="B14" s="16" t="s">
        <v>47</v>
      </c>
      <c r="C14" s="16" t="s">
        <v>45</v>
      </c>
      <c r="D14" s="17" t="n">
        <v>0.15</v>
      </c>
      <c r="E14" s="17" t="n">
        <v>1</v>
      </c>
      <c r="F14" s="17" t="n">
        <v>1.02</v>
      </c>
      <c r="G14" s="17" t="n">
        <v>1</v>
      </c>
      <c r="H14" s="17" t="n">
        <v>0.99</v>
      </c>
      <c r="I14" s="17"/>
      <c r="J14" s="18" t="n">
        <f aca="false">IF(OR(F14="",E14="",C14=""),"",IF(C14="Yüksek iyi",IF(E14=0,"",MIN(5,F14/E14*5)),IF(F14=0,5,MIN(5,E14/F14*5))))</f>
        <v>4.90196078431373</v>
      </c>
      <c r="K14" s="18" t="n">
        <f aca="false">IF(OR(G14="",E14="",C14=""),"",IF(C14="Yüksek iyi",IF(E14=0,"",MIN(5,G14/E14*5)),IF(G14=0,5,MIN(5,E14/G14*5))))</f>
        <v>5</v>
      </c>
      <c r="L14" s="18" t="n">
        <f aca="false">IF(OR(H14="",E14="",C14=""),"",IF(C14="Yüksek iyi",IF(E14=0,"",MIN(5,H14/E14*5)),IF(H14=0,5,MIN(5,E14/H14*5))))</f>
        <v>5</v>
      </c>
      <c r="M14" s="18" t="str">
        <f aca="false">IF(OR(I14="",E14="",C14=""),"",IF(C14="Yüksek iyi",IF(E14=0,"",MIN(5,I14/E14*5)),IF(I14=0,5,MIN(5,E14/I14*5))))</f>
        <v/>
      </c>
    </row>
    <row r="15" customFormat="false" ht="25.5" hidden="false" customHeight="true" outlineLevel="0" collapsed="false">
      <c r="A15" s="16" t="s">
        <v>48</v>
      </c>
      <c r="B15" s="16" t="s">
        <v>49</v>
      </c>
      <c r="C15" s="16" t="s">
        <v>45</v>
      </c>
      <c r="D15" s="17" t="n">
        <v>0.05</v>
      </c>
      <c r="E15" s="16" t="n">
        <v>2</v>
      </c>
      <c r="F15" s="16" t="n">
        <v>3</v>
      </c>
      <c r="G15" s="16" t="n">
        <v>2</v>
      </c>
      <c r="H15" s="16" t="n">
        <v>2</v>
      </c>
      <c r="I15" s="16"/>
      <c r="J15" s="18" t="n">
        <f aca="false">IF(OR(F15="",E15="",C15=""),"",IF(C15="Yüksek iyi",IF(E15=0,"",MIN(5,F15/E15*5)),IF(F15=0,5,MIN(5,E15/F15*5))))</f>
        <v>3.33333333333333</v>
      </c>
      <c r="K15" s="18" t="n">
        <f aca="false">IF(OR(G15="",E15="",C15=""),"",IF(C15="Yüksek iyi",IF(E15=0,"",MIN(5,G15/E15*5)),IF(G15=0,5,MIN(5,E15/G15*5))))</f>
        <v>5</v>
      </c>
      <c r="L15" s="18" t="n">
        <f aca="false">IF(OR(H15="",E15="",C15=""),"",IF(C15="Yüksek iyi",IF(E15=0,"",MIN(5,H15/E15*5)),IF(H15=0,5,MIN(5,E15/H15*5))))</f>
        <v>5</v>
      </c>
      <c r="M15" s="18" t="str">
        <f aca="false">IF(OR(I15="",E15="",C15=""),"",IF(C15="Yüksek iyi",IF(E15=0,"",MIN(5,I15/E15*5)),IF(I15=0,5,MIN(5,E15/I15*5))))</f>
        <v/>
      </c>
    </row>
    <row r="16" customFormat="false" ht="25.5" hidden="false" customHeight="true" outlineLevel="0" collapsed="false">
      <c r="A16" s="16" t="s">
        <v>50</v>
      </c>
      <c r="B16" s="16" t="s">
        <v>49</v>
      </c>
      <c r="C16" s="16" t="s">
        <v>41</v>
      </c>
      <c r="D16" s="17" t="n">
        <v>0.1</v>
      </c>
      <c r="E16" s="17" t="n">
        <v>0.9</v>
      </c>
      <c r="F16" s="17" t="n">
        <v>0.8</v>
      </c>
      <c r="G16" s="17" t="n">
        <v>1</v>
      </c>
      <c r="H16" s="17" t="n">
        <v>1</v>
      </c>
      <c r="I16" s="17"/>
      <c r="J16" s="18" t="n">
        <f aca="false">IF(OR(F16="",E16="",C16=""),"",IF(C16="Yüksek iyi",IF(E16=0,"",MIN(5,F16/E16*5)),IF(F16=0,5,MIN(5,E16/F16*5))))</f>
        <v>4.44444444444445</v>
      </c>
      <c r="K16" s="18" t="n">
        <f aca="false">IF(OR(G16="",E16="",C16=""),"",IF(C16="Yüksek iyi",IF(E16=0,"",MIN(5,G16/E16*5)),IF(G16=0,5,MIN(5,E16/G16*5))))</f>
        <v>5</v>
      </c>
      <c r="L16" s="18" t="n">
        <f aca="false">IF(OR(H16="",E16="",C16=""),"",IF(C16="Yüksek iyi",IF(E16=0,"",MIN(5,H16/E16*5)),IF(H16=0,5,MIN(5,E16/H16*5))))</f>
        <v>5</v>
      </c>
      <c r="M16" s="18" t="str">
        <f aca="false">IF(OR(I16="",E16="",C16=""),"",IF(C16="Yüksek iyi",IF(E16=0,"",MIN(5,I16/E16*5)),IF(I16=0,5,MIN(5,E16/I16*5))))</f>
        <v/>
      </c>
    </row>
    <row r="17" customFormat="false" ht="25.5" hidden="false" customHeight="true" outlineLevel="0" collapsed="false">
      <c r="A17" s="16" t="s">
        <v>51</v>
      </c>
      <c r="B17" s="16" t="s">
        <v>52</v>
      </c>
      <c r="C17" s="16" t="s">
        <v>41</v>
      </c>
      <c r="D17" s="17" t="n">
        <v>0.05</v>
      </c>
      <c r="E17" s="17" t="n">
        <v>1</v>
      </c>
      <c r="F17" s="17" t="n">
        <v>0.5</v>
      </c>
      <c r="G17" s="17" t="n">
        <v>0.75</v>
      </c>
      <c r="H17" s="17" t="n">
        <v>1</v>
      </c>
      <c r="I17" s="17"/>
      <c r="J17" s="18" t="n">
        <f aca="false">IF(OR(F17="",E17="",C17=""),"",IF(C17="Yüksek iyi",IF(E17=0,"",MIN(5,F17/E17*5)),IF(F17=0,5,MIN(5,E17/F17*5))))</f>
        <v>2.5</v>
      </c>
      <c r="K17" s="18" t="n">
        <f aca="false">IF(OR(G17="",E17="",C17=""),"",IF(C17="Yüksek iyi",IF(E17=0,"",MIN(5,G17/E17*5)),IF(G17=0,5,MIN(5,E17/G17*5))))</f>
        <v>3.75</v>
      </c>
      <c r="L17" s="18" t="n">
        <f aca="false">IF(OR(H17="",E17="",C17=""),"",IF(C17="Yüksek iyi",IF(E17=0,"",MIN(5,H17/E17*5)),IF(H17=0,5,MIN(5,E17/H17*5))))</f>
        <v>5</v>
      </c>
      <c r="M17" s="18" t="str">
        <f aca="false">IF(OR(I17="",E17="",C17=""),"",IF(C17="Yüksek iyi",IF(E17=0,"",MIN(5,I17/E17*5)),IF(I17=0,5,MIN(5,E17/I17*5))))</f>
        <v/>
      </c>
    </row>
    <row r="18" customFormat="false" ht="25.5" hidden="false" customHeight="true" outlineLevel="0" collapsed="false">
      <c r="A18" s="16" t="s">
        <v>53</v>
      </c>
      <c r="B18" s="16" t="s">
        <v>54</v>
      </c>
      <c r="C18" s="16" t="s">
        <v>41</v>
      </c>
      <c r="D18" s="17" t="n">
        <v>0.05</v>
      </c>
      <c r="E18" s="17" t="n">
        <v>1</v>
      </c>
      <c r="F18" s="17" t="n">
        <v>0.6</v>
      </c>
      <c r="G18" s="17" t="n">
        <v>0.8</v>
      </c>
      <c r="H18" s="17" t="n">
        <v>1</v>
      </c>
      <c r="I18" s="17"/>
      <c r="J18" s="18" t="n">
        <f aca="false">IF(OR(F18="",E18="",C18=""),"",IF(C18="Yüksek iyi",IF(E18=0,"",MIN(5,F18/E18*5)),IF(F18=0,5,MIN(5,E18/F18*5))))</f>
        <v>3</v>
      </c>
      <c r="K18" s="18" t="n">
        <f aca="false">IF(OR(G18="",E18="",C18=""),"",IF(C18="Yüksek iyi",IF(E18=0,"",MIN(5,G18/E18*5)),IF(G18=0,5,MIN(5,E18/G18*5))))</f>
        <v>4</v>
      </c>
      <c r="L18" s="18" t="n">
        <f aca="false">IF(OR(H18="",E18="",C18=""),"",IF(C18="Yüksek iyi",IF(E18=0,"",MIN(5,H18/E18*5)),IF(H18=0,5,MIN(5,E18/H18*5))))</f>
        <v>5</v>
      </c>
      <c r="M18" s="18" t="str">
        <f aca="false">IF(OR(I18="",E18="",C18=""),"",IF(C18="Yüksek iyi",IF(E18=0,"",MIN(5,I18/E18*5)),IF(I18=0,5,MIN(5,E18/I18*5))))</f>
        <v/>
      </c>
    </row>
    <row r="19" customFormat="false" ht="25.5" hidden="false" customHeight="true" outlineLevel="0" collapsed="false">
      <c r="A19" s="16"/>
      <c r="B19" s="16"/>
      <c r="C19" s="16"/>
      <c r="D19" s="17"/>
      <c r="E19" s="16"/>
      <c r="F19" s="16"/>
      <c r="G19" s="16"/>
      <c r="H19" s="16"/>
      <c r="I19" s="16"/>
      <c r="J19" s="18" t="str">
        <f aca="false">IF(OR(F19="",E19="",C19=""),"",IF(C19="Yüksek iyi",IF(E19=0,"",MIN(5,F19/E19*5)),IF(F19=0,5,MIN(5,E19/F19*5))))</f>
        <v/>
      </c>
      <c r="K19" s="18" t="str">
        <f aca="false">IF(OR(G19="",E19="",C19=""),"",IF(C19="Yüksek iyi",IF(E19=0,"",MIN(5,G19/E19*5)),IF(G19=0,5,MIN(5,E19/G19*5))))</f>
        <v/>
      </c>
      <c r="L19" s="18" t="str">
        <f aca="false">IF(OR(H19="",E19="",C19=""),"",IF(C19="Yüksek iyi",IF(E19=0,"",MIN(5,H19/E19*5)),IF(H19=0,5,MIN(5,E19/H19*5))))</f>
        <v/>
      </c>
      <c r="M19" s="18" t="str">
        <f aca="false">IF(OR(I19="",E19="",C19=""),"",IF(C19="Yüksek iyi",IF(E19=0,"",MIN(5,I19/E19*5)),IF(I19=0,5,MIN(5,E19/I19*5))))</f>
        <v/>
      </c>
    </row>
    <row r="20" customFormat="false" ht="25.5" hidden="false" customHeight="true" outlineLevel="0" collapsed="false">
      <c r="A20" s="16"/>
      <c r="B20" s="16"/>
      <c r="C20" s="16"/>
      <c r="D20" s="17"/>
      <c r="E20" s="16"/>
      <c r="F20" s="16"/>
      <c r="G20" s="16"/>
      <c r="H20" s="16"/>
      <c r="I20" s="16"/>
      <c r="J20" s="18" t="str">
        <f aca="false">IF(OR(F20="",E20="",C20=""),"",IF(C20="Yüksek iyi",IF(E20=0,"",MIN(5,F20/E20*5)),IF(F20=0,5,MIN(5,E20/F20*5))))</f>
        <v/>
      </c>
      <c r="K20" s="18" t="str">
        <f aca="false">IF(OR(G20="",E20="",C20=""),"",IF(C20="Yüksek iyi",IF(E20=0,"",MIN(5,G20/E20*5)),IF(G20=0,5,MIN(5,E20/G20*5))))</f>
        <v/>
      </c>
      <c r="L20" s="18" t="str">
        <f aca="false">IF(OR(H20="",E20="",C20=""),"",IF(C20="Yüksek iyi",IF(E20=0,"",MIN(5,H20/E20*5)),IF(H20=0,5,MIN(5,E20/H20*5))))</f>
        <v/>
      </c>
      <c r="M20" s="18" t="str">
        <f aca="false">IF(OR(I20="",E20="",C20=""),"",IF(C20="Yüksek iyi",IF(E20=0,"",MIN(5,I20/E20*5)),IF(I20=0,5,MIN(5,E20/I20*5))))</f>
        <v/>
      </c>
    </row>
    <row r="21" customFormat="false" ht="15" hidden="false" customHeight="false" outlineLevel="0" collapsed="false">
      <c r="A21" s="13" t="s">
        <v>55</v>
      </c>
      <c r="D21" s="19" t="n">
        <f aca="false">SUM(D11:D20)</f>
        <v>1</v>
      </c>
    </row>
    <row r="22" customFormat="false" ht="15" hidden="false" customHeight="false" outlineLevel="0" collapsed="false">
      <c r="A22" s="13" t="s">
        <v>56</v>
      </c>
      <c r="J22" s="20" t="n">
        <f aca="false">IF(SUMPRODUCT(($D$11:$D$20)*(J11:J20&lt;&gt;""))=0,"",SUMPRODUCT($D$11:$D$20,J11:J20)/SUMPRODUCT(($D$11:$D$20)*(J11:J20&lt;&gt;""))/5*100)</f>
        <v>87.2179319310095</v>
      </c>
      <c r="K22" s="20" t="n">
        <f aca="false">IF(SUMPRODUCT(($D$11:$D$20)*(K11:K20&lt;&gt;""))=0,"",SUMPRODUCT($D$11:$D$20,K11:K20)/SUMPRODUCT(($D$11:$D$20)*(K11:K20&lt;&gt;""))/5*100)</f>
        <v>95.6835634167386</v>
      </c>
      <c r="L22" s="20" t="n">
        <f aca="false">IF(SUMPRODUCT(($D$11:$D$20)*(L11:L20&lt;&gt;""))=0,"",SUMPRODUCT($D$11:$D$20,L11:L20)/SUMPRODUCT(($D$11:$D$20)*(L11:L20&lt;&gt;""))/5*100)</f>
        <v>100</v>
      </c>
      <c r="M22" s="20" t="str">
        <f aca="false">IF(SUMPRODUCT(($D$11:$D$20)*(M11:M20&lt;&gt;""))=0,"",SUMPRODUCT($D$11:$D$20,M11:M20)/SUMPRODUCT(($D$11:$D$20)*(M11:M20&lt;&gt;""))/5*100)</f>
        <v/>
      </c>
    </row>
    <row r="23" customFormat="false" ht="25.5" hidden="false" customHeight="true" outlineLevel="0" collapsed="false">
      <c r="A23" s="13" t="s">
        <v>57</v>
      </c>
      <c r="J23" s="21" t="str">
        <f aca="false">IF(J22="","",IF(J22&gt;=90,"A",IF(J22&gt;=75,"B",IF(J22&gt;=60,"C","D"))))</f>
        <v>B</v>
      </c>
      <c r="K23" s="21" t="str">
        <f aca="false">IF(K22="","",IF(K22&gt;=90,"A",IF(K22&gt;=75,"B",IF(K22&gt;=60,"C","D"))))</f>
        <v>A</v>
      </c>
      <c r="L23" s="21" t="str">
        <f aca="false">IF(L22="","",IF(L22&gt;=90,"A",IF(L22&gt;=75,"B",IF(L22&gt;=60,"C","D"))))</f>
        <v>A</v>
      </c>
      <c r="M23" s="21" t="str">
        <f aca="false">IF(M22="","",IF(M22&gt;=90,"A",IF(M22&gt;=75,"B",IF(M22&gt;=60,"C","D"))))</f>
        <v/>
      </c>
    </row>
    <row r="25" customFormat="false" ht="15" hidden="false" customHeight="false" outlineLevel="0" collapsed="false">
      <c r="A25" s="22" t="s">
        <v>58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customFormat="false" ht="30" hidden="false" customHeight="true" outlineLevel="0" collapsed="false">
      <c r="A26" s="15" t="s">
        <v>59</v>
      </c>
      <c r="B26" s="15" t="s">
        <v>60</v>
      </c>
      <c r="C26" s="15" t="s">
        <v>61</v>
      </c>
      <c r="D26" s="15"/>
      <c r="E26" s="15"/>
      <c r="F26" s="15"/>
      <c r="G26" s="15"/>
      <c r="H26" s="15"/>
      <c r="I26" s="15" t="s">
        <v>62</v>
      </c>
      <c r="J26" s="15"/>
      <c r="K26" s="15" t="s">
        <v>63</v>
      </c>
      <c r="L26" s="15"/>
      <c r="M26" s="15"/>
    </row>
    <row r="27" customFormat="false" ht="33.75" hidden="false" customHeight="true" outlineLevel="0" collapsed="false">
      <c r="A27" s="13" t="s">
        <v>31</v>
      </c>
      <c r="B27" s="24"/>
      <c r="C27" s="14"/>
      <c r="D27" s="14"/>
      <c r="E27" s="14"/>
      <c r="F27" s="14"/>
      <c r="G27" s="14"/>
      <c r="H27" s="14"/>
      <c r="I27" s="14"/>
      <c r="J27" s="14"/>
      <c r="K27" s="25"/>
      <c r="L27" s="25"/>
      <c r="M27" s="25"/>
    </row>
    <row r="28" customFormat="false" ht="33.75" hidden="false" customHeight="true" outlineLevel="0" collapsed="false">
      <c r="A28" s="13" t="s">
        <v>32</v>
      </c>
      <c r="B28" s="24"/>
      <c r="C28" s="14"/>
      <c r="D28" s="14"/>
      <c r="E28" s="14"/>
      <c r="F28" s="14"/>
      <c r="G28" s="14"/>
      <c r="H28" s="14"/>
      <c r="I28" s="14"/>
      <c r="J28" s="14"/>
      <c r="K28" s="25"/>
      <c r="L28" s="25"/>
      <c r="M28" s="25"/>
    </row>
    <row r="29" customFormat="false" ht="33.75" hidden="false" customHeight="true" outlineLevel="0" collapsed="false">
      <c r="A29" s="13" t="s">
        <v>33</v>
      </c>
      <c r="B29" s="24"/>
      <c r="C29" s="14"/>
      <c r="D29" s="14"/>
      <c r="E29" s="14"/>
      <c r="F29" s="14"/>
      <c r="G29" s="14"/>
      <c r="H29" s="14"/>
      <c r="I29" s="14"/>
      <c r="J29" s="14"/>
      <c r="K29" s="25"/>
      <c r="L29" s="25"/>
      <c r="M29" s="25"/>
    </row>
    <row r="30" customFormat="false" ht="33.75" hidden="false" customHeight="true" outlineLevel="0" collapsed="false">
      <c r="A30" s="13" t="s">
        <v>34</v>
      </c>
      <c r="B30" s="24"/>
      <c r="C30" s="14"/>
      <c r="D30" s="14"/>
      <c r="E30" s="14"/>
      <c r="F30" s="14"/>
      <c r="G30" s="14"/>
      <c r="H30" s="14"/>
      <c r="I30" s="14"/>
      <c r="J30" s="14"/>
      <c r="K30" s="25"/>
      <c r="L30" s="25"/>
      <c r="M30" s="25"/>
    </row>
  </sheetData>
  <mergeCells count="19">
    <mergeCell ref="B5:E5"/>
    <mergeCell ref="B6:E6"/>
    <mergeCell ref="B7:E7"/>
    <mergeCell ref="B8:E8"/>
    <mergeCell ref="C26:H26"/>
    <mergeCell ref="I26:J26"/>
    <mergeCell ref="K26:M26"/>
    <mergeCell ref="C27:H27"/>
    <mergeCell ref="I27:J27"/>
    <mergeCell ref="K27:M27"/>
    <mergeCell ref="C28:H28"/>
    <mergeCell ref="I28:J28"/>
    <mergeCell ref="K28:M28"/>
    <mergeCell ref="C29:H29"/>
    <mergeCell ref="I29:J29"/>
    <mergeCell ref="K29:M29"/>
    <mergeCell ref="C30:H30"/>
    <mergeCell ref="I30:J30"/>
    <mergeCell ref="K30:M30"/>
  </mergeCells>
  <conditionalFormatting sqref="D21">
    <cfRule type="cellIs" priority="2" operator="notEqual" aboveAverage="0" equalAverage="0" bottom="0" percent="0" rank="0" text="" dxfId="0">
      <formula>1</formula>
    </cfRule>
  </conditionalFormatting>
  <conditionalFormatting sqref="J23:M23"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0">
      <formula>"D"</formula>
    </cfRule>
  </conditionalFormatting>
  <dataValidations count="2">
    <dataValidation allowBlank="true" error="Lütfen listeden seçin." errorStyle="stop" operator="between" showDropDown="false" showErrorMessage="true" showInputMessage="false" sqref="B7" type="list">
      <formula1>"Stratejik,Tercihli,Onaylı,Geliştirme aşamasında"</formula1>
      <formula2>0</formula2>
    </dataValidation>
    <dataValidation allowBlank="true" error="Lütfen listeden seçin." errorStyle="stop" operator="between" showDropDown="false" showErrorMessage="true" showInputMessage="false" sqref="C11:C20" type="list">
      <formula1>"Yüksek iyi,Düşük iyi"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