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1"/>
  </bookViews>
  <sheets>
    <sheet name="How to use" sheetId="1" state="visible" r:id="rId3"/>
    <sheet name="Calculation" sheetId="2" state="visible" r:id="rId4"/>
  </sheets>
  <definedNames>
    <definedName function="false" hidden="false" localSheetId="1" name="_xlnm.Print_Titles" vbProcedure="false">Calculation!$4:$5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<sst xmlns="http://schemas.openxmlformats.org/spreadsheetml/2006/main" count="75" uniqueCount="70">
  <si>
    <t xml:space="preserve">NSM SOURCING  ·  PROCUREMENT TEMPLATE  NSM-36</t>
  </si>
  <si>
    <t xml:space="preserve">Order Quantity Calculator</t>
  </si>
  <si>
    <t xml:space="preserve">Purpose</t>
  </si>
  <si>
    <t xml:space="preserve">Works out the order quantity for each stock item from the consumption of the last period, the days the item was out of stock and the stock on hand. One row per item, so a whole list is done at once; the web calculator on nsmsourcing.com does one item at a time and gives the same results.</t>
  </si>
  <si>
    <t xml:space="preserve">Step 1</t>
  </si>
  <si>
    <t xml:space="preserve">Enter the item code, name and unit. Use the same unit for every figure in the row (pieces, boxes, kilograms, litres).</t>
  </si>
  <si>
    <t xml:space="preserve">Step 2</t>
  </si>
  <si>
    <t xml:space="preserve">Enter the period length T in days (30, 60 or 90 are common), the consumption C in that period and the days the item was out of stock, X. X must be less than T.</t>
  </si>
  <si>
    <t xml:space="preserve">Step 3</t>
  </si>
  <si>
    <t xml:space="preserve">Give the stock on hand E. Either type it in column I (stock on hand, entered), or enter opening stock A, receipts B and adjustments D and let column J calculate E = A + B − C ± D. Column K says which of the two the row uses.</t>
  </si>
  <si>
    <t xml:space="preserve">Step 4</t>
  </si>
  <si>
    <t xml:space="preserve">Choose the method for maximum stock: a = months of average consumption (enter the months M, decimals allowed), or b = twice the adjusted consumption.</t>
  </si>
  <si>
    <t xml:space="preserve">Step 5</t>
  </si>
  <si>
    <t xml:space="preserve">Read N, P, H and I. If stock on hand is above the maximum stock, the order quantity is 0 and the surplus is shown. To order a different quantity, enter it as J and write the reason; the reason is required.</t>
  </si>
  <si>
    <t xml:space="preserve">Sheet: Calculation</t>
  </si>
  <si>
    <t xml:space="preserve">One row per item, 100 rows. Copy the last row down to add more.</t>
  </si>
  <si>
    <t xml:space="preserve">Formulas</t>
  </si>
  <si>
    <t xml:space="preserve">N  = ROUNDUP( C × T ÷ (T − X) ): consumption scaled up to the full period, rounded up to a whole unit.</t>
  </si>
  <si>
    <t xml:space="preserve">P  = N × 30 ÷ T: average monthly consumption (a month is taken as 30 days).</t>
  </si>
  <si>
    <t xml:space="preserve">H  = P × M for method a;  H = N × 2 for method b.</t>
  </si>
  <si>
    <t xml:space="preserve">E  = A + B − C ± D when E is calculated.</t>
  </si>
  <si>
    <t xml:space="preserve">I  = ROUNDUP( MAX( 0, H − E ) ): order quantity. If E is above H, I = 0 and the surplus E − H is shown.</t>
  </si>
  <si>
    <t xml:space="preserve">N and I are shown as whole numbers; P, H and the surplus to one decimal place. Nothing is rounded between steps.</t>
  </si>
  <si>
    <t xml:space="preserve">Limitations</t>
  </si>
  <si>
    <t xml:space="preserve">This calculation does not model safety stock or lead time separately; the choice of maximum stock months should be made to cover them.</t>
  </si>
  <si>
    <t xml:space="preserve">It assumes that consumption would have continued at the same daily rate during the days the item was out of stock, and that the period is typical. It is not a demand forecast.</t>
  </si>
  <si>
    <t xml:space="preserve">A row is calculated only when its Check column says OK; otherwise the Check column says what to fix.</t>
  </si>
  <si>
    <t xml:space="preserve">Legend</t>
  </si>
  <si>
    <t xml:space="preserve">Yellow cells are inputs. White cells with dark text are calculated by formula; do not overwrite them. Red cells show an error; blue-grey cells mark an item with surplus stock. The first two rows are examples (the same item, method a and method b): replace or delete them.</t>
  </si>
  <si>
    <t xml:space="preserve">Source note</t>
  </si>
  <si>
    <t xml:space="preserve">The calculation logic is inspired by the definitions in the OpenLMIS requisition template; the formulas were written independently.</t>
  </si>
  <si>
    <t xml:space="preserve">NSM Sourcing · nsmsourcing.com · Licensed under CC BY 4.0: free to use and adapt with credit to NSM Sourcing. General guidance, not legal advice. Terminology follows the CIPS Procurement and Supply Cycle; this is an independent work, not endorsed by CIPS.</t>
  </si>
  <si>
    <t xml:space="preserve">Works out how much to order for each stock item: consumption adjusted for days out of stock, maximum stock and order quantity.</t>
  </si>
  <si>
    <t xml:space="preserve">Item</t>
  </si>
  <si>
    <t xml:space="preserve">Period and stock movements</t>
  </si>
  <si>
    <t xml:space="preserve">Stock on hand (E)</t>
  </si>
  <si>
    <t xml:space="preserve">Stock-out and maximum stock</t>
  </si>
  <si>
    <t xml:space="preserve">Result</t>
  </si>
  <si>
    <t xml:space="preserve">Manual change</t>
  </si>
  <si>
    <t xml:space="preserve">Check</t>
  </si>
  <si>
    <t xml:space="preserve">Item code</t>
  </si>
  <si>
    <t xml:space="preserve">Item name</t>
  </si>
  <si>
    <t xml:space="preserve">Unit</t>
  </si>
  <si>
    <t xml:space="preserve">Period length T (days)</t>
  </si>
  <si>
    <t xml:space="preserve">Opening stock A</t>
  </si>
  <si>
    <t xml:space="preserve">Received B</t>
  </si>
  <si>
    <t xml:space="preserve">Consumption in the period C</t>
  </si>
  <si>
    <t xml:space="preserve">Adjustments D (+ or −)</t>
  </si>
  <si>
    <t xml:space="preserve">Stock on hand E, entered</t>
  </si>
  <si>
    <t xml:space="preserve">Stock on hand E, calculated (A + B − C ± D)</t>
  </si>
  <si>
    <t xml:space="preserve">Use which E?</t>
  </si>
  <si>
    <t xml:space="preserve">Stock on hand E used</t>
  </si>
  <si>
    <t xml:space="preserve">Days out of stock X</t>
  </si>
  <si>
    <t xml:space="preserve">Method (a or b)</t>
  </si>
  <si>
    <t xml:space="preserve">Months of maximum stock M (method a)</t>
  </si>
  <si>
    <t xml:space="preserve">Adjusted consumption N</t>
  </si>
  <si>
    <t xml:space="preserve">Average monthly consumption P</t>
  </si>
  <si>
    <t xml:space="preserve">Maximum stock H</t>
  </si>
  <si>
    <t xml:space="preserve">Order quantity I</t>
  </si>
  <si>
    <t xml:space="preserve">Surplus stock (E − H)</t>
  </si>
  <si>
    <t xml:space="preserve">Requested quantity J</t>
  </si>
  <si>
    <t xml:space="preserve">Reason for the change</t>
  </si>
  <si>
    <t xml:space="preserve">EX-1</t>
  </si>
  <si>
    <t xml:space="preserve">Example: bearing 6204, method a</t>
  </si>
  <si>
    <t xml:space="preserve">pcs</t>
  </si>
  <si>
    <t xml:space="preserve">Entered</t>
  </si>
  <si>
    <t xml:space="preserve">a</t>
  </si>
  <si>
    <t xml:space="preserve">EX-2</t>
  </si>
  <si>
    <t xml:space="preserve">Example: bearing 6204, method b</t>
  </si>
  <si>
    <t xml:space="preserve">b</t>
  </si>
</sst>
</file>

<file path=xl/styles.xml><?xml version="1.0" encoding="utf-8"?>
<styleSheet xmlns="http://schemas.openxmlformats.org/spreadsheetml/2006/main">
  <numFmts count="5">
    <numFmt numFmtId="164" formatCode="General"/>
    <numFmt numFmtId="165" formatCode="0.###;\-0.###;0"/>
    <numFmt numFmtId="166" formatCode="#,##0"/>
    <numFmt numFmtId="167" formatCode="#,##0.0"/>
    <numFmt numFmtId="168" formatCode="General"/>
  </numFmts>
  <fonts count="14">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sz val="8"/>
      <color rgb="FF57534E"/>
      <name val="Arial"/>
      <family val="0"/>
      <charset val="1"/>
    </font>
    <font>
      <b val="true"/>
      <sz val="16"/>
      <color rgb="FF1C1917"/>
      <name val="Georgia"/>
      <family val="0"/>
      <charset val="1"/>
    </font>
    <font>
      <i val="true"/>
      <sz val="9"/>
      <color rgb="FF57534E"/>
      <name val="Arial"/>
      <family val="0"/>
      <charset val="1"/>
    </font>
    <font>
      <b val="true"/>
      <sz val="9"/>
      <color rgb="FF854D0E"/>
      <name val="Arial"/>
      <family val="0"/>
      <charset val="1"/>
    </font>
    <font>
      <b val="true"/>
      <sz val="9"/>
      <color rgb="FFFFFFFF"/>
      <name val="Arial"/>
      <family val="0"/>
      <charset val="1"/>
    </font>
    <font>
      <sz val="9"/>
      <color rgb="FF1F3A93"/>
      <name val="Arial"/>
      <family val="0"/>
      <charset val="1"/>
    </font>
  </fonts>
  <fills count="5">
    <fill>
      <patternFill patternType="none"/>
    </fill>
    <fill>
      <patternFill patternType="gray125"/>
    </fill>
    <fill>
      <patternFill patternType="solid">
        <fgColor rgb="FFF0EDE6"/>
        <bgColor rgb="FFDDEBF7"/>
      </patternFill>
    </fill>
    <fill>
      <patternFill patternType="solid">
        <fgColor rgb="FF1C1917"/>
        <bgColor rgb="FF333333"/>
      </patternFill>
    </fill>
    <fill>
      <patternFill patternType="solid">
        <fgColor rgb="FFFFF2CC"/>
        <bgColor rgb="FFF0EDE6"/>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true" applyProtection="false">
      <alignment horizontal="center" vertical="center" textRotation="0" wrapText="false" indent="0" shrinkToFit="false"/>
      <protection locked="true" hidden="false"/>
    </xf>
    <xf numFmtId="164" fontId="12" fillId="3" borderId="2" xfId="0" applyFont="true" applyBorder="true" applyAlignment="true" applyProtection="false">
      <alignment horizontal="center" vertical="center" textRotation="0" wrapText="true" indent="0" shrinkToFit="false"/>
      <protection locked="true" hidden="false"/>
    </xf>
    <xf numFmtId="164" fontId="13" fillId="4" borderId="2" xfId="0" applyFont="true" applyBorder="true" applyAlignment="true" applyProtection="false">
      <alignment horizontal="left" vertical="center" textRotation="0" wrapText="true" indent="0" shrinkToFit="false"/>
      <protection locked="true" hidden="false"/>
    </xf>
    <xf numFmtId="164" fontId="13" fillId="4" borderId="2" xfId="0" applyFont="true" applyBorder="true" applyAlignment="true" applyProtection="false">
      <alignment horizontal="right" vertical="center" textRotation="0" wrapText="true" indent="0" shrinkToFit="false"/>
      <protection locked="true" hidden="false"/>
    </xf>
    <xf numFmtId="165" fontId="7" fillId="0" borderId="2" xfId="0" applyFont="true" applyBorder="true" applyAlignment="true" applyProtection="false">
      <alignment horizontal="right" vertical="center" textRotation="0" wrapText="true" indent="0" shrinkToFit="false"/>
      <protection locked="true" hidden="false"/>
    </xf>
    <xf numFmtId="164" fontId="13" fillId="4" borderId="2" xfId="0" applyFont="true" applyBorder="true" applyAlignment="true" applyProtection="false">
      <alignment horizontal="center" vertical="center" textRotation="0" wrapText="true" indent="0" shrinkToFit="false"/>
      <protection locked="true" hidden="false"/>
    </xf>
    <xf numFmtId="166" fontId="6" fillId="0" borderId="2" xfId="0" applyFont="true" applyBorder="true" applyAlignment="true" applyProtection="false">
      <alignment horizontal="right" vertical="center" textRotation="0" wrapText="true" indent="0" shrinkToFit="false"/>
      <protection locked="true" hidden="false"/>
    </xf>
    <xf numFmtId="167" fontId="7" fillId="0" borderId="2" xfId="0" applyFont="true" applyBorder="true" applyAlignment="true" applyProtection="false">
      <alignment horizontal="right" vertical="center" textRotation="0" wrapText="true" indent="0" shrinkToFit="false"/>
      <protection locked="true" hidden="false"/>
    </xf>
    <xf numFmtId="168" fontId="7" fillId="0" borderId="2"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1"/>
        <color rgb="FF9C0006"/>
      </font>
      <fill>
        <patternFill>
          <bgColor rgb="FFF4CCCC"/>
        </patternFill>
      </fill>
    </dxf>
    <dxf>
      <fill>
        <patternFill>
          <bgColor rgb="FFDDEBF7"/>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A16207"/>
      <rgbColor rgb="FF800080"/>
      <rgbColor rgb="FF008080"/>
      <rgbColor rgb="FFC0C0C0"/>
      <rgbColor rgb="FF808080"/>
      <rgbColor rgb="FF9999FF"/>
      <rgbColor rgb="FF993366"/>
      <rgbColor rgb="FFFFF2CC"/>
      <rgbColor rgb="FFDDEBF7"/>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F0EDE6"/>
      <rgbColor rgb="FFCCFFCC"/>
      <rgbColor rgb="FFFFFF99"/>
      <rgbColor rgb="FF99CCFF"/>
      <rgbColor rgb="FFFF99CC"/>
      <rgbColor rgb="FFCC99FF"/>
      <rgbColor rgb="FFF4CCCC"/>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true" outlineLevel="0" collapsed="false">
      <c r="B1" s="1" t="s">
        <v>0</v>
      </c>
    </row>
    <row r="2" customFormat="false" ht="27.75" hidden="false" customHeight="true" outlineLevel="0" collapsed="false">
      <c r="B2" s="2" t="s">
        <v>1</v>
      </c>
    </row>
    <row r="4" customFormat="false" ht="53.25" hidden="false" customHeight="true" outlineLevel="0" collapsed="false">
      <c r="B4" s="3" t="s">
        <v>2</v>
      </c>
      <c r="C4" s="4" t="s">
        <v>3</v>
      </c>
    </row>
    <row r="6" customFormat="false" ht="27.75" hidden="false" customHeight="true" outlineLevel="0" collapsed="false">
      <c r="B6" s="3" t="s">
        <v>4</v>
      </c>
      <c r="C6" s="4" t="s">
        <v>5</v>
      </c>
    </row>
    <row r="7" customFormat="false" ht="27.75" hidden="false" customHeight="true" outlineLevel="0" collapsed="false">
      <c r="B7" s="3" t="s">
        <v>6</v>
      </c>
      <c r="C7" s="4" t="s">
        <v>7</v>
      </c>
    </row>
    <row r="8" customFormat="false" ht="40.5" hidden="false" customHeight="true" outlineLevel="0" collapsed="false">
      <c r="B8" s="3" t="s">
        <v>8</v>
      </c>
      <c r="C8" s="4" t="s">
        <v>9</v>
      </c>
    </row>
    <row r="9" customFormat="false" ht="27.75" hidden="false" customHeight="true" outlineLevel="0" collapsed="false">
      <c r="B9" s="3" t="s">
        <v>10</v>
      </c>
      <c r="C9" s="4" t="s">
        <v>11</v>
      </c>
    </row>
    <row r="10" customFormat="false" ht="40.5" hidden="false" customHeight="true" outlineLevel="0" collapsed="false">
      <c r="B10" s="3" t="s">
        <v>12</v>
      </c>
      <c r="C10" s="4" t="s">
        <v>13</v>
      </c>
    </row>
    <row r="12" customFormat="false" ht="15" hidden="false" customHeight="true" outlineLevel="0" collapsed="false">
      <c r="B12" s="3" t="s">
        <v>14</v>
      </c>
      <c r="C12" s="4" t="s">
        <v>15</v>
      </c>
    </row>
    <row r="14" customFormat="false" ht="27.75" hidden="false" customHeight="true" outlineLevel="0" collapsed="false">
      <c r="B14" s="3" t="s">
        <v>16</v>
      </c>
      <c r="C14" s="4" t="s">
        <v>17</v>
      </c>
    </row>
    <row r="15" customFormat="false" ht="15" hidden="false" customHeight="true" outlineLevel="0" collapsed="false">
      <c r="B15" s="3"/>
      <c r="C15" s="4" t="s">
        <v>18</v>
      </c>
    </row>
    <row r="16" customFormat="false" ht="15" hidden="false" customHeight="true" outlineLevel="0" collapsed="false">
      <c r="B16" s="3"/>
      <c r="C16" s="4" t="s">
        <v>19</v>
      </c>
    </row>
    <row r="17" customFormat="false" ht="15" hidden="false" customHeight="true" outlineLevel="0" collapsed="false">
      <c r="B17" s="3"/>
      <c r="C17" s="4" t="s">
        <v>20</v>
      </c>
    </row>
    <row r="18" customFormat="false" ht="27.75" hidden="false" customHeight="true" outlineLevel="0" collapsed="false">
      <c r="B18" s="3"/>
      <c r="C18" s="4" t="s">
        <v>21</v>
      </c>
    </row>
    <row r="19" customFormat="false" ht="27.75" hidden="false" customHeight="true" outlineLevel="0" collapsed="false">
      <c r="B19" s="3"/>
      <c r="C19" s="4" t="s">
        <v>22</v>
      </c>
    </row>
    <row r="21" customFormat="false" ht="27.75" hidden="false" customHeight="true" outlineLevel="0" collapsed="false">
      <c r="B21" s="3" t="s">
        <v>23</v>
      </c>
      <c r="C21" s="4" t="s">
        <v>24</v>
      </c>
    </row>
    <row r="22" customFormat="false" ht="27.75" hidden="false" customHeight="true" outlineLevel="0" collapsed="false">
      <c r="B22" s="3"/>
      <c r="C22" s="4" t="s">
        <v>25</v>
      </c>
    </row>
    <row r="23" customFormat="false" ht="27.75" hidden="false" customHeight="true" outlineLevel="0" collapsed="false">
      <c r="B23" s="3"/>
      <c r="C23" s="4" t="s">
        <v>26</v>
      </c>
    </row>
    <row r="25" customFormat="false" ht="40.5" hidden="false" customHeight="true" outlineLevel="0" collapsed="false">
      <c r="B25" s="3" t="s">
        <v>27</v>
      </c>
      <c r="C25" s="4" t="s">
        <v>28</v>
      </c>
    </row>
    <row r="27" customFormat="false" ht="27.75" hidden="false" customHeight="true" outlineLevel="0" collapsed="false">
      <c r="B27" s="3" t="s">
        <v>29</v>
      </c>
      <c r="C27" s="4" t="s">
        <v>30</v>
      </c>
    </row>
    <row r="29" customFormat="false" ht="39.75" hidden="false" customHeight="true" outlineLevel="0" collapsed="false">
      <c r="B29" s="5" t="s">
        <v>31</v>
      </c>
      <c r="C29" s="5"/>
    </row>
  </sheetData>
  <mergeCells count="1">
    <mergeCell ref="B29:C2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W10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3" min="3" style="0" width="8"/>
    <col collapsed="false" customWidth="true" hidden="false" outlineLevel="0" max="5" min="4" style="0" width="11"/>
    <col collapsed="false" customWidth="true" hidden="false" outlineLevel="0" max="6" min="6" style="0" width="10"/>
    <col collapsed="false" customWidth="true" hidden="false" outlineLevel="0" max="7" min="7" style="0" width="13"/>
    <col collapsed="false" customWidth="true" hidden="false" outlineLevel="0" max="9" min="8" style="0" width="12"/>
    <col collapsed="false" customWidth="true" hidden="false" outlineLevel="0" max="10" min="10" style="0" width="17"/>
    <col collapsed="false" customWidth="true" hidden="false" outlineLevel="0" max="12" min="11" style="0" width="12"/>
    <col collapsed="false" customWidth="true" hidden="false" outlineLevel="0" max="13" min="13" style="0" width="11"/>
    <col collapsed="false" customWidth="true" hidden="false" outlineLevel="0" max="14" min="14" style="0" width="10"/>
    <col collapsed="false" customWidth="true" hidden="false" outlineLevel="0" max="15" min="15" style="0" width="14"/>
    <col collapsed="false" customWidth="true" hidden="false" outlineLevel="0" max="17" min="16" style="0" width="13"/>
    <col collapsed="false" customWidth="true" hidden="false" outlineLevel="0" max="21" min="18" style="0" width="12"/>
    <col collapsed="false" customWidth="true" hidden="false" outlineLevel="0" max="22" min="22" style="0" width="28"/>
    <col collapsed="false" customWidth="true" hidden="false" outlineLevel="0" max="23" min="23" style="0" width="40"/>
  </cols>
  <sheetData>
    <row r="1" customFormat="false" ht="15" hidden="false" customHeight="false" outlineLevel="0" collapsed="false">
      <c r="A1" s="1" t="s">
        <v>0</v>
      </c>
    </row>
    <row r="2" customFormat="false" ht="24" hidden="false" customHeight="true" outlineLevel="0" collapsed="false">
      <c r="A2" s="6" t="s">
        <v>1</v>
      </c>
    </row>
    <row r="3" customFormat="false" ht="15" hidden="false" customHeight="false" outlineLevel="0" collapsed="false">
      <c r="A3" s="7" t="s">
        <v>32</v>
      </c>
      <c r="B3" s="8"/>
      <c r="C3" s="8"/>
      <c r="D3" s="8"/>
      <c r="E3" s="8"/>
      <c r="F3" s="8"/>
      <c r="G3" s="8"/>
      <c r="H3" s="8"/>
      <c r="I3" s="8"/>
      <c r="J3" s="8"/>
      <c r="K3" s="8"/>
      <c r="L3" s="8"/>
      <c r="M3" s="8"/>
      <c r="N3" s="8"/>
      <c r="O3" s="8"/>
      <c r="P3" s="8"/>
      <c r="Q3" s="8"/>
      <c r="R3" s="8"/>
      <c r="S3" s="8"/>
      <c r="T3" s="8"/>
      <c r="U3" s="8"/>
      <c r="V3" s="8"/>
      <c r="W3" s="8"/>
    </row>
    <row r="4" customFormat="false" ht="18" hidden="false" customHeight="true" outlineLevel="0" collapsed="false">
      <c r="A4" s="9" t="s">
        <v>33</v>
      </c>
      <c r="B4" s="9"/>
      <c r="C4" s="9"/>
      <c r="D4" s="9" t="s">
        <v>34</v>
      </c>
      <c r="E4" s="9"/>
      <c r="F4" s="9"/>
      <c r="G4" s="9"/>
      <c r="H4" s="9"/>
      <c r="I4" s="9" t="s">
        <v>35</v>
      </c>
      <c r="J4" s="9"/>
      <c r="K4" s="9"/>
      <c r="L4" s="9"/>
      <c r="M4" s="9" t="s">
        <v>36</v>
      </c>
      <c r="N4" s="9"/>
      <c r="O4" s="9"/>
      <c r="P4" s="9" t="s">
        <v>37</v>
      </c>
      <c r="Q4" s="9"/>
      <c r="R4" s="9"/>
      <c r="S4" s="9"/>
      <c r="T4" s="9"/>
      <c r="U4" s="9" t="s">
        <v>38</v>
      </c>
      <c r="V4" s="9"/>
      <c r="W4" s="9" t="s">
        <v>39</v>
      </c>
    </row>
    <row r="5" customFormat="false" ht="66" hidden="false" customHeight="true" outlineLevel="0" collapsed="false">
      <c r="A5" s="10" t="s">
        <v>40</v>
      </c>
      <c r="B5" s="10" t="s">
        <v>41</v>
      </c>
      <c r="C5" s="10" t="s">
        <v>42</v>
      </c>
      <c r="D5" s="10" t="s">
        <v>43</v>
      </c>
      <c r="E5" s="10" t="s">
        <v>44</v>
      </c>
      <c r="F5" s="10" t="s">
        <v>45</v>
      </c>
      <c r="G5" s="10" t="s">
        <v>46</v>
      </c>
      <c r="H5" s="10" t="s">
        <v>47</v>
      </c>
      <c r="I5" s="10" t="s">
        <v>48</v>
      </c>
      <c r="J5" s="10" t="s">
        <v>49</v>
      </c>
      <c r="K5" s="10" t="s">
        <v>50</v>
      </c>
      <c r="L5" s="10" t="s">
        <v>51</v>
      </c>
      <c r="M5" s="10" t="s">
        <v>52</v>
      </c>
      <c r="N5" s="10" t="s">
        <v>53</v>
      </c>
      <c r="O5" s="10" t="s">
        <v>54</v>
      </c>
      <c r="P5" s="10" t="s">
        <v>55</v>
      </c>
      <c r="Q5" s="10" t="s">
        <v>56</v>
      </c>
      <c r="R5" s="10" t="s">
        <v>57</v>
      </c>
      <c r="S5" s="10" t="s">
        <v>58</v>
      </c>
      <c r="T5" s="10" t="s">
        <v>59</v>
      </c>
      <c r="U5" s="10" t="s">
        <v>60</v>
      </c>
      <c r="V5" s="10" t="s">
        <v>61</v>
      </c>
      <c r="W5" s="10" t="s">
        <v>39</v>
      </c>
    </row>
    <row r="6" customFormat="false" ht="25.5" hidden="false" customHeight="true" outlineLevel="0" collapsed="false">
      <c r="A6" s="11" t="s">
        <v>62</v>
      </c>
      <c r="B6" s="11" t="s">
        <v>63</v>
      </c>
      <c r="C6" s="11" t="s">
        <v>64</v>
      </c>
      <c r="D6" s="12" t="n">
        <v>90</v>
      </c>
      <c r="E6" s="12"/>
      <c r="F6" s="12"/>
      <c r="G6" s="12" t="n">
        <v>300</v>
      </c>
      <c r="H6" s="12"/>
      <c r="I6" s="12" t="n">
        <v>80</v>
      </c>
      <c r="J6" s="13" t="str">
        <f aca="false">IF(OR(E6="",G6=""),"",E6+N(F6)-G6+N(H6))</f>
        <v/>
      </c>
      <c r="K6" s="14" t="s">
        <v>65</v>
      </c>
      <c r="L6" s="13" t="n">
        <f aca="false">IF(K6="Calculated",J6,IF(K6="Entered",I6,IF(I6&lt;&gt;"",I6,J6)))</f>
        <v>80</v>
      </c>
      <c r="M6" s="12" t="n">
        <v>10</v>
      </c>
      <c r="N6" s="14" t="s">
        <v>66</v>
      </c>
      <c r="O6" s="12" t="n">
        <v>2</v>
      </c>
      <c r="P6" s="15" t="n">
        <f aca="false">IF($W6&lt;&gt;"OK","",ROUNDUP(ROUND(G6*D6/(D6-N(M6)),9),0))</f>
        <v>338</v>
      </c>
      <c r="Q6" s="16" t="n">
        <f aca="false">IF($W6&lt;&gt;"OK","",P6*30/D6)</f>
        <v>112.666666666667</v>
      </c>
      <c r="R6" s="16" t="n">
        <f aca="false">IF($W6&lt;&gt;"OK","",IF(N6="b",P6*2,Q6*O6))</f>
        <v>225.333333333333</v>
      </c>
      <c r="S6" s="15" t="n">
        <f aca="false">IF($W6&lt;&gt;"OK","",ROUNDUP(ROUND(MAX(0,R6-L6),9),0))</f>
        <v>146</v>
      </c>
      <c r="T6" s="16" t="n">
        <f aca="false">IF($W6&lt;&gt;"OK","",MAX(0,L6-R6))</f>
        <v>0</v>
      </c>
      <c r="U6" s="12"/>
      <c r="V6" s="11"/>
      <c r="W6" s="17" t="str">
        <f aca="false">IF(AND(D6="",G6=""),"",IF(NOT(IFERROR(AND(D6&gt;=1,MOD(D6,1)=0),FALSE())),"T must be a whole number of days, 1 or more.",IF(NOT(IFERROR(G6&gt;=0,FALSE())),"Enter the consumption C (0 or more).",IF(NOT(IFERROR(AND(N(M6)&gt;=0,N(M6)&lt;D6),FALSE())),"X must be 0 or more and less than T.",IF(L6="","Enter E, or A and C for the calculated E.",IF(L6&lt;0,"Stock on hand E is below zero: check A, B, C and D.",IF(AND(N6&lt;&gt;"a",N6&lt;&gt;"b"),"Choose method a or b.",IF(AND(N6="a",NOT(IFERROR(N(O6)&gt;0,FALSE()))),"Method a needs M greater than 0.",IF(AND(U6&lt;&gt;"",V6=""),"Give a reason for the requested quantity.","OK")))))))))</f>
        <v>OK</v>
      </c>
    </row>
    <row r="7" customFormat="false" ht="25.5" hidden="false" customHeight="true" outlineLevel="0" collapsed="false">
      <c r="A7" s="11" t="s">
        <v>67</v>
      </c>
      <c r="B7" s="11" t="s">
        <v>68</v>
      </c>
      <c r="C7" s="11" t="s">
        <v>64</v>
      </c>
      <c r="D7" s="12" t="n">
        <v>90</v>
      </c>
      <c r="E7" s="12"/>
      <c r="F7" s="12"/>
      <c r="G7" s="12" t="n">
        <v>300</v>
      </c>
      <c r="H7" s="12"/>
      <c r="I7" s="12" t="n">
        <v>80</v>
      </c>
      <c r="J7" s="13" t="str">
        <f aca="false">IF(OR(E7="",G7=""),"",E7+N(F7)-G7+N(H7))</f>
        <v/>
      </c>
      <c r="K7" s="14" t="s">
        <v>65</v>
      </c>
      <c r="L7" s="13" t="n">
        <f aca="false">IF(K7="Calculated",J7,IF(K7="Entered",I7,IF(I7&lt;&gt;"",I7,J7)))</f>
        <v>80</v>
      </c>
      <c r="M7" s="12" t="n">
        <v>10</v>
      </c>
      <c r="N7" s="14" t="s">
        <v>69</v>
      </c>
      <c r="O7" s="12"/>
      <c r="P7" s="15" t="n">
        <f aca="false">IF($W7&lt;&gt;"OK","",ROUNDUP(ROUND(G7*D7/(D7-N(M7)),9),0))</f>
        <v>338</v>
      </c>
      <c r="Q7" s="16" t="n">
        <f aca="false">IF($W7&lt;&gt;"OK","",P7*30/D7)</f>
        <v>112.666666666667</v>
      </c>
      <c r="R7" s="16" t="n">
        <f aca="false">IF($W7&lt;&gt;"OK","",IF(N7="b",P7*2,Q7*O7))</f>
        <v>676</v>
      </c>
      <c r="S7" s="15" t="n">
        <f aca="false">IF($W7&lt;&gt;"OK","",ROUNDUP(ROUND(MAX(0,R7-L7),9),0))</f>
        <v>596</v>
      </c>
      <c r="T7" s="16" t="n">
        <f aca="false">IF($W7&lt;&gt;"OK","",MAX(0,L7-R7))</f>
        <v>0</v>
      </c>
      <c r="U7" s="12"/>
      <c r="V7" s="11"/>
      <c r="W7" s="17" t="str">
        <f aca="false">IF(AND(D7="",G7=""),"",IF(NOT(IFERROR(AND(D7&gt;=1,MOD(D7,1)=0),FALSE())),"T must be a whole number of days, 1 or more.",IF(NOT(IFERROR(G7&gt;=0,FALSE())),"Enter the consumption C (0 or more).",IF(NOT(IFERROR(AND(N(M7)&gt;=0,N(M7)&lt;D7),FALSE())),"X must be 0 or more and less than T.",IF(L7="","Enter E, or A and C for the calculated E.",IF(L7&lt;0,"Stock on hand E is below zero: check A, B, C and D.",IF(AND(N7&lt;&gt;"a",N7&lt;&gt;"b"),"Choose method a or b.",IF(AND(N7="a",NOT(IFERROR(N(O7)&gt;0,FALSE()))),"Method a needs M greater than 0.",IF(AND(U7&lt;&gt;"",V7=""),"Give a reason for the requested quantity.","OK")))))))))</f>
        <v>OK</v>
      </c>
    </row>
    <row r="8" customFormat="false" ht="25.5" hidden="false" customHeight="true" outlineLevel="0" collapsed="false">
      <c r="A8" s="11"/>
      <c r="B8" s="11"/>
      <c r="C8" s="11"/>
      <c r="D8" s="12"/>
      <c r="E8" s="12"/>
      <c r="F8" s="12"/>
      <c r="G8" s="12"/>
      <c r="H8" s="12"/>
      <c r="I8" s="12"/>
      <c r="J8" s="13" t="str">
        <f aca="false">IF(OR(E8="",G8=""),"",E8+N(F8)-G8+N(H8))</f>
        <v/>
      </c>
      <c r="K8" s="14"/>
      <c r="L8" s="13" t="str">
        <f aca="false">IF(K8="Calculated",J8,IF(K8="Entered",I8,IF(I8&lt;&gt;"",I8,J8)))</f>
        <v/>
      </c>
      <c r="M8" s="12"/>
      <c r="N8" s="14"/>
      <c r="O8" s="12"/>
      <c r="P8" s="15" t="str">
        <f aca="false">IF($W8&lt;&gt;"OK","",ROUNDUP(ROUND(G8*D8/(D8-N(M8)),9),0))</f>
        <v/>
      </c>
      <c r="Q8" s="16" t="str">
        <f aca="false">IF($W8&lt;&gt;"OK","",P8*30/D8)</f>
        <v/>
      </c>
      <c r="R8" s="16" t="str">
        <f aca="false">IF($W8&lt;&gt;"OK","",IF(N8="b",P8*2,Q8*O8))</f>
        <v/>
      </c>
      <c r="S8" s="15" t="str">
        <f aca="false">IF($W8&lt;&gt;"OK","",ROUNDUP(ROUND(MAX(0,R8-L8),9),0))</f>
        <v/>
      </c>
      <c r="T8" s="16" t="str">
        <f aca="false">IF($W8&lt;&gt;"OK","",MAX(0,L8-R8))</f>
        <v/>
      </c>
      <c r="U8" s="12"/>
      <c r="V8" s="11"/>
      <c r="W8" s="17" t="str">
        <f aca="false">IF(AND(D8="",G8=""),"",IF(NOT(IFERROR(AND(D8&gt;=1,MOD(D8,1)=0),FALSE())),"T must be a whole number of days, 1 or more.",IF(NOT(IFERROR(G8&gt;=0,FALSE())),"Enter the consumption C (0 or more).",IF(NOT(IFERROR(AND(N(M8)&gt;=0,N(M8)&lt;D8),FALSE())),"X must be 0 or more and less than T.",IF(L8="","Enter E, or A and C for the calculated E.",IF(L8&lt;0,"Stock on hand E is below zero: check A, B, C and D.",IF(AND(N8&lt;&gt;"a",N8&lt;&gt;"b"),"Choose method a or b.",IF(AND(N8="a",NOT(IFERROR(N(O8)&gt;0,FALSE()))),"Method a needs M greater than 0.",IF(AND(U8&lt;&gt;"",V8=""),"Give a reason for the requested quantity.","OK")))))))))</f>
        <v/>
      </c>
    </row>
    <row r="9" customFormat="false" ht="25.5" hidden="false" customHeight="true" outlineLevel="0" collapsed="false">
      <c r="A9" s="11"/>
      <c r="B9" s="11"/>
      <c r="C9" s="11"/>
      <c r="D9" s="12"/>
      <c r="E9" s="12"/>
      <c r="F9" s="12"/>
      <c r="G9" s="12"/>
      <c r="H9" s="12"/>
      <c r="I9" s="12"/>
      <c r="J9" s="13" t="str">
        <f aca="false">IF(OR(E9="",G9=""),"",E9+N(F9)-G9+N(H9))</f>
        <v/>
      </c>
      <c r="K9" s="14"/>
      <c r="L9" s="13" t="str">
        <f aca="false">IF(K9="Calculated",J9,IF(K9="Entered",I9,IF(I9&lt;&gt;"",I9,J9)))</f>
        <v/>
      </c>
      <c r="M9" s="12"/>
      <c r="N9" s="14"/>
      <c r="O9" s="12"/>
      <c r="P9" s="15" t="str">
        <f aca="false">IF($W9&lt;&gt;"OK","",ROUNDUP(ROUND(G9*D9/(D9-N(M9)),9),0))</f>
        <v/>
      </c>
      <c r="Q9" s="16" t="str">
        <f aca="false">IF($W9&lt;&gt;"OK","",P9*30/D9)</f>
        <v/>
      </c>
      <c r="R9" s="16" t="str">
        <f aca="false">IF($W9&lt;&gt;"OK","",IF(N9="b",P9*2,Q9*O9))</f>
        <v/>
      </c>
      <c r="S9" s="15" t="str">
        <f aca="false">IF($W9&lt;&gt;"OK","",ROUNDUP(ROUND(MAX(0,R9-L9),9),0))</f>
        <v/>
      </c>
      <c r="T9" s="16" t="str">
        <f aca="false">IF($W9&lt;&gt;"OK","",MAX(0,L9-R9))</f>
        <v/>
      </c>
      <c r="U9" s="12"/>
      <c r="V9" s="11"/>
      <c r="W9" s="17" t="str">
        <f aca="false">IF(AND(D9="",G9=""),"",IF(NOT(IFERROR(AND(D9&gt;=1,MOD(D9,1)=0),FALSE())),"T must be a whole number of days, 1 or more.",IF(NOT(IFERROR(G9&gt;=0,FALSE())),"Enter the consumption C (0 or more).",IF(NOT(IFERROR(AND(N(M9)&gt;=0,N(M9)&lt;D9),FALSE())),"X must be 0 or more and less than T.",IF(L9="","Enter E, or A and C for the calculated E.",IF(L9&lt;0,"Stock on hand E is below zero: check A, B, C and D.",IF(AND(N9&lt;&gt;"a",N9&lt;&gt;"b"),"Choose method a or b.",IF(AND(N9="a",NOT(IFERROR(N(O9)&gt;0,FALSE()))),"Method a needs M greater than 0.",IF(AND(U9&lt;&gt;"",V9=""),"Give a reason for the requested quantity.","OK")))))))))</f>
        <v/>
      </c>
    </row>
    <row r="10" customFormat="false" ht="25.5" hidden="false" customHeight="true" outlineLevel="0" collapsed="false">
      <c r="A10" s="11"/>
      <c r="B10" s="11"/>
      <c r="C10" s="11"/>
      <c r="D10" s="12"/>
      <c r="E10" s="12"/>
      <c r="F10" s="12"/>
      <c r="G10" s="12"/>
      <c r="H10" s="12"/>
      <c r="I10" s="12"/>
      <c r="J10" s="13" t="str">
        <f aca="false">IF(OR(E10="",G10=""),"",E10+N(F10)-G10+N(H10))</f>
        <v/>
      </c>
      <c r="K10" s="14"/>
      <c r="L10" s="13" t="str">
        <f aca="false">IF(K10="Calculated",J10,IF(K10="Entered",I10,IF(I10&lt;&gt;"",I10,J10)))</f>
        <v/>
      </c>
      <c r="M10" s="12"/>
      <c r="N10" s="14"/>
      <c r="O10" s="12"/>
      <c r="P10" s="15" t="str">
        <f aca="false">IF($W10&lt;&gt;"OK","",ROUNDUP(ROUND(G10*D10/(D10-N(M10)),9),0))</f>
        <v/>
      </c>
      <c r="Q10" s="16" t="str">
        <f aca="false">IF($W10&lt;&gt;"OK","",P10*30/D10)</f>
        <v/>
      </c>
      <c r="R10" s="16" t="str">
        <f aca="false">IF($W10&lt;&gt;"OK","",IF(N10="b",P10*2,Q10*O10))</f>
        <v/>
      </c>
      <c r="S10" s="15" t="str">
        <f aca="false">IF($W10&lt;&gt;"OK","",ROUNDUP(ROUND(MAX(0,R10-L10),9),0))</f>
        <v/>
      </c>
      <c r="T10" s="16" t="str">
        <f aca="false">IF($W10&lt;&gt;"OK","",MAX(0,L10-R10))</f>
        <v/>
      </c>
      <c r="U10" s="12"/>
      <c r="V10" s="11"/>
      <c r="W10" s="17" t="str">
        <f aca="false">IF(AND(D10="",G10=""),"",IF(NOT(IFERROR(AND(D10&gt;=1,MOD(D10,1)=0),FALSE())),"T must be a whole number of days, 1 or more.",IF(NOT(IFERROR(G10&gt;=0,FALSE())),"Enter the consumption C (0 or more).",IF(NOT(IFERROR(AND(N(M10)&gt;=0,N(M10)&lt;D10),FALSE())),"X must be 0 or more and less than T.",IF(L10="","Enter E, or A and C for the calculated E.",IF(L10&lt;0,"Stock on hand E is below zero: check A, B, C and D.",IF(AND(N10&lt;&gt;"a",N10&lt;&gt;"b"),"Choose method a or b.",IF(AND(N10="a",NOT(IFERROR(N(O10)&gt;0,FALSE()))),"Method a needs M greater than 0.",IF(AND(U10&lt;&gt;"",V10=""),"Give a reason for the requested quantity.","OK")))))))))</f>
        <v/>
      </c>
    </row>
    <row r="11" customFormat="false" ht="25.5" hidden="false" customHeight="true" outlineLevel="0" collapsed="false">
      <c r="A11" s="11"/>
      <c r="B11" s="11"/>
      <c r="C11" s="11"/>
      <c r="D11" s="12"/>
      <c r="E11" s="12"/>
      <c r="F11" s="12"/>
      <c r="G11" s="12"/>
      <c r="H11" s="12"/>
      <c r="I11" s="12"/>
      <c r="J11" s="13" t="str">
        <f aca="false">IF(OR(E11="",G11=""),"",E11+N(F11)-G11+N(H11))</f>
        <v/>
      </c>
      <c r="K11" s="14"/>
      <c r="L11" s="13" t="str">
        <f aca="false">IF(K11="Calculated",J11,IF(K11="Entered",I11,IF(I11&lt;&gt;"",I11,J11)))</f>
        <v/>
      </c>
      <c r="M11" s="12"/>
      <c r="N11" s="14"/>
      <c r="O11" s="12"/>
      <c r="P11" s="15" t="str">
        <f aca="false">IF($W11&lt;&gt;"OK","",ROUNDUP(ROUND(G11*D11/(D11-N(M11)),9),0))</f>
        <v/>
      </c>
      <c r="Q11" s="16" t="str">
        <f aca="false">IF($W11&lt;&gt;"OK","",P11*30/D11)</f>
        <v/>
      </c>
      <c r="R11" s="16" t="str">
        <f aca="false">IF($W11&lt;&gt;"OK","",IF(N11="b",P11*2,Q11*O11))</f>
        <v/>
      </c>
      <c r="S11" s="15" t="str">
        <f aca="false">IF($W11&lt;&gt;"OK","",ROUNDUP(ROUND(MAX(0,R11-L11),9),0))</f>
        <v/>
      </c>
      <c r="T11" s="16" t="str">
        <f aca="false">IF($W11&lt;&gt;"OK","",MAX(0,L11-R11))</f>
        <v/>
      </c>
      <c r="U11" s="12"/>
      <c r="V11" s="11"/>
      <c r="W11" s="17" t="str">
        <f aca="false">IF(AND(D11="",G11=""),"",IF(NOT(IFERROR(AND(D11&gt;=1,MOD(D11,1)=0),FALSE())),"T must be a whole number of days, 1 or more.",IF(NOT(IFERROR(G11&gt;=0,FALSE())),"Enter the consumption C (0 or more).",IF(NOT(IFERROR(AND(N(M11)&gt;=0,N(M11)&lt;D11),FALSE())),"X must be 0 or more and less than T.",IF(L11="","Enter E, or A and C for the calculated E.",IF(L11&lt;0,"Stock on hand E is below zero: check A, B, C and D.",IF(AND(N11&lt;&gt;"a",N11&lt;&gt;"b"),"Choose method a or b.",IF(AND(N11="a",NOT(IFERROR(N(O11)&gt;0,FALSE()))),"Method a needs M greater than 0.",IF(AND(U11&lt;&gt;"",V11=""),"Give a reason for the requested quantity.","OK")))))))))</f>
        <v/>
      </c>
    </row>
    <row r="12" customFormat="false" ht="25.5" hidden="false" customHeight="true" outlineLevel="0" collapsed="false">
      <c r="A12" s="11"/>
      <c r="B12" s="11"/>
      <c r="C12" s="11"/>
      <c r="D12" s="12"/>
      <c r="E12" s="12"/>
      <c r="F12" s="12"/>
      <c r="G12" s="12"/>
      <c r="H12" s="12"/>
      <c r="I12" s="12"/>
      <c r="J12" s="13" t="str">
        <f aca="false">IF(OR(E12="",G12=""),"",E12+N(F12)-G12+N(H12))</f>
        <v/>
      </c>
      <c r="K12" s="14"/>
      <c r="L12" s="13" t="str">
        <f aca="false">IF(K12="Calculated",J12,IF(K12="Entered",I12,IF(I12&lt;&gt;"",I12,J12)))</f>
        <v/>
      </c>
      <c r="M12" s="12"/>
      <c r="N12" s="14"/>
      <c r="O12" s="12"/>
      <c r="P12" s="15" t="str">
        <f aca="false">IF($W12&lt;&gt;"OK","",ROUNDUP(ROUND(G12*D12/(D12-N(M12)),9),0))</f>
        <v/>
      </c>
      <c r="Q12" s="16" t="str">
        <f aca="false">IF($W12&lt;&gt;"OK","",P12*30/D12)</f>
        <v/>
      </c>
      <c r="R12" s="16" t="str">
        <f aca="false">IF($W12&lt;&gt;"OK","",IF(N12="b",P12*2,Q12*O12))</f>
        <v/>
      </c>
      <c r="S12" s="15" t="str">
        <f aca="false">IF($W12&lt;&gt;"OK","",ROUNDUP(ROUND(MAX(0,R12-L12),9),0))</f>
        <v/>
      </c>
      <c r="T12" s="16" t="str">
        <f aca="false">IF($W12&lt;&gt;"OK","",MAX(0,L12-R12))</f>
        <v/>
      </c>
      <c r="U12" s="12"/>
      <c r="V12" s="11"/>
      <c r="W12" s="17" t="str">
        <f aca="false">IF(AND(D12="",G12=""),"",IF(NOT(IFERROR(AND(D12&gt;=1,MOD(D12,1)=0),FALSE())),"T must be a whole number of days, 1 or more.",IF(NOT(IFERROR(G12&gt;=0,FALSE())),"Enter the consumption C (0 or more).",IF(NOT(IFERROR(AND(N(M12)&gt;=0,N(M12)&lt;D12),FALSE())),"X must be 0 or more and less than T.",IF(L12="","Enter E, or A and C for the calculated E.",IF(L12&lt;0,"Stock on hand E is below zero: check A, B, C and D.",IF(AND(N12&lt;&gt;"a",N12&lt;&gt;"b"),"Choose method a or b.",IF(AND(N12="a",NOT(IFERROR(N(O12)&gt;0,FALSE()))),"Method a needs M greater than 0.",IF(AND(U12&lt;&gt;"",V12=""),"Give a reason for the requested quantity.","OK")))))))))</f>
        <v/>
      </c>
    </row>
    <row r="13" customFormat="false" ht="25.5" hidden="false" customHeight="true" outlineLevel="0" collapsed="false">
      <c r="A13" s="11"/>
      <c r="B13" s="11"/>
      <c r="C13" s="11"/>
      <c r="D13" s="12"/>
      <c r="E13" s="12"/>
      <c r="F13" s="12"/>
      <c r="G13" s="12"/>
      <c r="H13" s="12"/>
      <c r="I13" s="12"/>
      <c r="J13" s="13" t="str">
        <f aca="false">IF(OR(E13="",G13=""),"",E13+N(F13)-G13+N(H13))</f>
        <v/>
      </c>
      <c r="K13" s="14"/>
      <c r="L13" s="13" t="str">
        <f aca="false">IF(K13="Calculated",J13,IF(K13="Entered",I13,IF(I13&lt;&gt;"",I13,J13)))</f>
        <v/>
      </c>
      <c r="M13" s="12"/>
      <c r="N13" s="14"/>
      <c r="O13" s="12"/>
      <c r="P13" s="15" t="str">
        <f aca="false">IF($W13&lt;&gt;"OK","",ROUNDUP(ROUND(G13*D13/(D13-N(M13)),9),0))</f>
        <v/>
      </c>
      <c r="Q13" s="16" t="str">
        <f aca="false">IF($W13&lt;&gt;"OK","",P13*30/D13)</f>
        <v/>
      </c>
      <c r="R13" s="16" t="str">
        <f aca="false">IF($W13&lt;&gt;"OK","",IF(N13="b",P13*2,Q13*O13))</f>
        <v/>
      </c>
      <c r="S13" s="15" t="str">
        <f aca="false">IF($W13&lt;&gt;"OK","",ROUNDUP(ROUND(MAX(0,R13-L13),9),0))</f>
        <v/>
      </c>
      <c r="T13" s="16" t="str">
        <f aca="false">IF($W13&lt;&gt;"OK","",MAX(0,L13-R13))</f>
        <v/>
      </c>
      <c r="U13" s="12"/>
      <c r="V13" s="11"/>
      <c r="W13" s="17" t="str">
        <f aca="false">IF(AND(D13="",G13=""),"",IF(NOT(IFERROR(AND(D13&gt;=1,MOD(D13,1)=0),FALSE())),"T must be a whole number of days, 1 or more.",IF(NOT(IFERROR(G13&gt;=0,FALSE())),"Enter the consumption C (0 or more).",IF(NOT(IFERROR(AND(N(M13)&gt;=0,N(M13)&lt;D13),FALSE())),"X must be 0 or more and less than T.",IF(L13="","Enter E, or A and C for the calculated E.",IF(L13&lt;0,"Stock on hand E is below zero: check A, B, C and D.",IF(AND(N13&lt;&gt;"a",N13&lt;&gt;"b"),"Choose method a or b.",IF(AND(N13="a",NOT(IFERROR(N(O13)&gt;0,FALSE()))),"Method a needs M greater than 0.",IF(AND(U13&lt;&gt;"",V13=""),"Give a reason for the requested quantity.","OK")))))))))</f>
        <v/>
      </c>
    </row>
    <row r="14" customFormat="false" ht="25.5" hidden="false" customHeight="true" outlineLevel="0" collapsed="false">
      <c r="A14" s="11"/>
      <c r="B14" s="11"/>
      <c r="C14" s="11"/>
      <c r="D14" s="12"/>
      <c r="E14" s="12"/>
      <c r="F14" s="12"/>
      <c r="G14" s="12"/>
      <c r="H14" s="12"/>
      <c r="I14" s="12"/>
      <c r="J14" s="13" t="str">
        <f aca="false">IF(OR(E14="",G14=""),"",E14+N(F14)-G14+N(H14))</f>
        <v/>
      </c>
      <c r="K14" s="14"/>
      <c r="L14" s="13" t="str">
        <f aca="false">IF(K14="Calculated",J14,IF(K14="Entered",I14,IF(I14&lt;&gt;"",I14,J14)))</f>
        <v/>
      </c>
      <c r="M14" s="12"/>
      <c r="N14" s="14"/>
      <c r="O14" s="12"/>
      <c r="P14" s="15" t="str">
        <f aca="false">IF($W14&lt;&gt;"OK","",ROUNDUP(ROUND(G14*D14/(D14-N(M14)),9),0))</f>
        <v/>
      </c>
      <c r="Q14" s="16" t="str">
        <f aca="false">IF($W14&lt;&gt;"OK","",P14*30/D14)</f>
        <v/>
      </c>
      <c r="R14" s="16" t="str">
        <f aca="false">IF($W14&lt;&gt;"OK","",IF(N14="b",P14*2,Q14*O14))</f>
        <v/>
      </c>
      <c r="S14" s="15" t="str">
        <f aca="false">IF($W14&lt;&gt;"OK","",ROUNDUP(ROUND(MAX(0,R14-L14),9),0))</f>
        <v/>
      </c>
      <c r="T14" s="16" t="str">
        <f aca="false">IF($W14&lt;&gt;"OK","",MAX(0,L14-R14))</f>
        <v/>
      </c>
      <c r="U14" s="12"/>
      <c r="V14" s="11"/>
      <c r="W14" s="17" t="str">
        <f aca="false">IF(AND(D14="",G14=""),"",IF(NOT(IFERROR(AND(D14&gt;=1,MOD(D14,1)=0),FALSE())),"T must be a whole number of days, 1 or more.",IF(NOT(IFERROR(G14&gt;=0,FALSE())),"Enter the consumption C (0 or more).",IF(NOT(IFERROR(AND(N(M14)&gt;=0,N(M14)&lt;D14),FALSE())),"X must be 0 or more and less than T.",IF(L14="","Enter E, or A and C for the calculated E.",IF(L14&lt;0,"Stock on hand E is below zero: check A, B, C and D.",IF(AND(N14&lt;&gt;"a",N14&lt;&gt;"b"),"Choose method a or b.",IF(AND(N14="a",NOT(IFERROR(N(O14)&gt;0,FALSE()))),"Method a needs M greater than 0.",IF(AND(U14&lt;&gt;"",V14=""),"Give a reason for the requested quantity.","OK")))))))))</f>
        <v/>
      </c>
    </row>
    <row r="15" customFormat="false" ht="25.5" hidden="false" customHeight="true" outlineLevel="0" collapsed="false">
      <c r="A15" s="11"/>
      <c r="B15" s="11"/>
      <c r="C15" s="11"/>
      <c r="D15" s="12"/>
      <c r="E15" s="12"/>
      <c r="F15" s="12"/>
      <c r="G15" s="12"/>
      <c r="H15" s="12"/>
      <c r="I15" s="12"/>
      <c r="J15" s="13" t="str">
        <f aca="false">IF(OR(E15="",G15=""),"",E15+N(F15)-G15+N(H15))</f>
        <v/>
      </c>
      <c r="K15" s="14"/>
      <c r="L15" s="13" t="str">
        <f aca="false">IF(K15="Calculated",J15,IF(K15="Entered",I15,IF(I15&lt;&gt;"",I15,J15)))</f>
        <v/>
      </c>
      <c r="M15" s="12"/>
      <c r="N15" s="14"/>
      <c r="O15" s="12"/>
      <c r="P15" s="15" t="str">
        <f aca="false">IF($W15&lt;&gt;"OK","",ROUNDUP(ROUND(G15*D15/(D15-N(M15)),9),0))</f>
        <v/>
      </c>
      <c r="Q15" s="16" t="str">
        <f aca="false">IF($W15&lt;&gt;"OK","",P15*30/D15)</f>
        <v/>
      </c>
      <c r="R15" s="16" t="str">
        <f aca="false">IF($W15&lt;&gt;"OK","",IF(N15="b",P15*2,Q15*O15))</f>
        <v/>
      </c>
      <c r="S15" s="15" t="str">
        <f aca="false">IF($W15&lt;&gt;"OK","",ROUNDUP(ROUND(MAX(0,R15-L15),9),0))</f>
        <v/>
      </c>
      <c r="T15" s="16" t="str">
        <f aca="false">IF($W15&lt;&gt;"OK","",MAX(0,L15-R15))</f>
        <v/>
      </c>
      <c r="U15" s="12"/>
      <c r="V15" s="11"/>
      <c r="W15" s="17" t="str">
        <f aca="false">IF(AND(D15="",G15=""),"",IF(NOT(IFERROR(AND(D15&gt;=1,MOD(D15,1)=0),FALSE())),"T must be a whole number of days, 1 or more.",IF(NOT(IFERROR(G15&gt;=0,FALSE())),"Enter the consumption C (0 or more).",IF(NOT(IFERROR(AND(N(M15)&gt;=0,N(M15)&lt;D15),FALSE())),"X must be 0 or more and less than T.",IF(L15="","Enter E, or A and C for the calculated E.",IF(L15&lt;0,"Stock on hand E is below zero: check A, B, C and D.",IF(AND(N15&lt;&gt;"a",N15&lt;&gt;"b"),"Choose method a or b.",IF(AND(N15="a",NOT(IFERROR(N(O15)&gt;0,FALSE()))),"Method a needs M greater than 0.",IF(AND(U15&lt;&gt;"",V15=""),"Give a reason for the requested quantity.","OK")))))))))</f>
        <v/>
      </c>
    </row>
    <row r="16" customFormat="false" ht="25.5" hidden="false" customHeight="true" outlineLevel="0" collapsed="false">
      <c r="A16" s="11"/>
      <c r="B16" s="11"/>
      <c r="C16" s="11"/>
      <c r="D16" s="12"/>
      <c r="E16" s="12"/>
      <c r="F16" s="12"/>
      <c r="G16" s="12"/>
      <c r="H16" s="12"/>
      <c r="I16" s="12"/>
      <c r="J16" s="13" t="str">
        <f aca="false">IF(OR(E16="",G16=""),"",E16+N(F16)-G16+N(H16))</f>
        <v/>
      </c>
      <c r="K16" s="14"/>
      <c r="L16" s="13" t="str">
        <f aca="false">IF(K16="Calculated",J16,IF(K16="Entered",I16,IF(I16&lt;&gt;"",I16,J16)))</f>
        <v/>
      </c>
      <c r="M16" s="12"/>
      <c r="N16" s="14"/>
      <c r="O16" s="12"/>
      <c r="P16" s="15" t="str">
        <f aca="false">IF($W16&lt;&gt;"OK","",ROUNDUP(ROUND(G16*D16/(D16-N(M16)),9),0))</f>
        <v/>
      </c>
      <c r="Q16" s="16" t="str">
        <f aca="false">IF($W16&lt;&gt;"OK","",P16*30/D16)</f>
        <v/>
      </c>
      <c r="R16" s="16" t="str">
        <f aca="false">IF($W16&lt;&gt;"OK","",IF(N16="b",P16*2,Q16*O16))</f>
        <v/>
      </c>
      <c r="S16" s="15" t="str">
        <f aca="false">IF($W16&lt;&gt;"OK","",ROUNDUP(ROUND(MAX(0,R16-L16),9),0))</f>
        <v/>
      </c>
      <c r="T16" s="16" t="str">
        <f aca="false">IF($W16&lt;&gt;"OK","",MAX(0,L16-R16))</f>
        <v/>
      </c>
      <c r="U16" s="12"/>
      <c r="V16" s="11"/>
      <c r="W16" s="17" t="str">
        <f aca="false">IF(AND(D16="",G16=""),"",IF(NOT(IFERROR(AND(D16&gt;=1,MOD(D16,1)=0),FALSE())),"T must be a whole number of days, 1 or more.",IF(NOT(IFERROR(G16&gt;=0,FALSE())),"Enter the consumption C (0 or more).",IF(NOT(IFERROR(AND(N(M16)&gt;=0,N(M16)&lt;D16),FALSE())),"X must be 0 or more and less than T.",IF(L16="","Enter E, or A and C for the calculated E.",IF(L16&lt;0,"Stock on hand E is below zero: check A, B, C and D.",IF(AND(N16&lt;&gt;"a",N16&lt;&gt;"b"),"Choose method a or b.",IF(AND(N16="a",NOT(IFERROR(N(O16)&gt;0,FALSE()))),"Method a needs M greater than 0.",IF(AND(U16&lt;&gt;"",V16=""),"Give a reason for the requested quantity.","OK")))))))))</f>
        <v/>
      </c>
    </row>
    <row r="17" customFormat="false" ht="25.5" hidden="false" customHeight="true" outlineLevel="0" collapsed="false">
      <c r="A17" s="11"/>
      <c r="B17" s="11"/>
      <c r="C17" s="11"/>
      <c r="D17" s="12"/>
      <c r="E17" s="12"/>
      <c r="F17" s="12"/>
      <c r="G17" s="12"/>
      <c r="H17" s="12"/>
      <c r="I17" s="12"/>
      <c r="J17" s="13" t="str">
        <f aca="false">IF(OR(E17="",G17=""),"",E17+N(F17)-G17+N(H17))</f>
        <v/>
      </c>
      <c r="K17" s="14"/>
      <c r="L17" s="13" t="str">
        <f aca="false">IF(K17="Calculated",J17,IF(K17="Entered",I17,IF(I17&lt;&gt;"",I17,J17)))</f>
        <v/>
      </c>
      <c r="M17" s="12"/>
      <c r="N17" s="14"/>
      <c r="O17" s="12"/>
      <c r="P17" s="15" t="str">
        <f aca="false">IF($W17&lt;&gt;"OK","",ROUNDUP(ROUND(G17*D17/(D17-N(M17)),9),0))</f>
        <v/>
      </c>
      <c r="Q17" s="16" t="str">
        <f aca="false">IF($W17&lt;&gt;"OK","",P17*30/D17)</f>
        <v/>
      </c>
      <c r="R17" s="16" t="str">
        <f aca="false">IF($W17&lt;&gt;"OK","",IF(N17="b",P17*2,Q17*O17))</f>
        <v/>
      </c>
      <c r="S17" s="15" t="str">
        <f aca="false">IF($W17&lt;&gt;"OK","",ROUNDUP(ROUND(MAX(0,R17-L17),9),0))</f>
        <v/>
      </c>
      <c r="T17" s="16" t="str">
        <f aca="false">IF($W17&lt;&gt;"OK","",MAX(0,L17-R17))</f>
        <v/>
      </c>
      <c r="U17" s="12"/>
      <c r="V17" s="11"/>
      <c r="W17" s="17" t="str">
        <f aca="false">IF(AND(D17="",G17=""),"",IF(NOT(IFERROR(AND(D17&gt;=1,MOD(D17,1)=0),FALSE())),"T must be a whole number of days, 1 or more.",IF(NOT(IFERROR(G17&gt;=0,FALSE())),"Enter the consumption C (0 or more).",IF(NOT(IFERROR(AND(N(M17)&gt;=0,N(M17)&lt;D17),FALSE())),"X must be 0 or more and less than T.",IF(L17="","Enter E, or A and C for the calculated E.",IF(L17&lt;0,"Stock on hand E is below zero: check A, B, C and D.",IF(AND(N17&lt;&gt;"a",N17&lt;&gt;"b"),"Choose method a or b.",IF(AND(N17="a",NOT(IFERROR(N(O17)&gt;0,FALSE()))),"Method a needs M greater than 0.",IF(AND(U17&lt;&gt;"",V17=""),"Give a reason for the requested quantity.","OK")))))))))</f>
        <v/>
      </c>
    </row>
    <row r="18" customFormat="false" ht="25.5" hidden="false" customHeight="true" outlineLevel="0" collapsed="false">
      <c r="A18" s="11"/>
      <c r="B18" s="11"/>
      <c r="C18" s="11"/>
      <c r="D18" s="12"/>
      <c r="E18" s="12"/>
      <c r="F18" s="12"/>
      <c r="G18" s="12"/>
      <c r="H18" s="12"/>
      <c r="I18" s="12"/>
      <c r="J18" s="13" t="str">
        <f aca="false">IF(OR(E18="",G18=""),"",E18+N(F18)-G18+N(H18))</f>
        <v/>
      </c>
      <c r="K18" s="14"/>
      <c r="L18" s="13" t="str">
        <f aca="false">IF(K18="Calculated",J18,IF(K18="Entered",I18,IF(I18&lt;&gt;"",I18,J18)))</f>
        <v/>
      </c>
      <c r="M18" s="12"/>
      <c r="N18" s="14"/>
      <c r="O18" s="12"/>
      <c r="P18" s="15" t="str">
        <f aca="false">IF($W18&lt;&gt;"OK","",ROUNDUP(ROUND(G18*D18/(D18-N(M18)),9),0))</f>
        <v/>
      </c>
      <c r="Q18" s="16" t="str">
        <f aca="false">IF($W18&lt;&gt;"OK","",P18*30/D18)</f>
        <v/>
      </c>
      <c r="R18" s="16" t="str">
        <f aca="false">IF($W18&lt;&gt;"OK","",IF(N18="b",P18*2,Q18*O18))</f>
        <v/>
      </c>
      <c r="S18" s="15" t="str">
        <f aca="false">IF($W18&lt;&gt;"OK","",ROUNDUP(ROUND(MAX(0,R18-L18),9),0))</f>
        <v/>
      </c>
      <c r="T18" s="16" t="str">
        <f aca="false">IF($W18&lt;&gt;"OK","",MAX(0,L18-R18))</f>
        <v/>
      </c>
      <c r="U18" s="12"/>
      <c r="V18" s="11"/>
      <c r="W18" s="17" t="str">
        <f aca="false">IF(AND(D18="",G18=""),"",IF(NOT(IFERROR(AND(D18&gt;=1,MOD(D18,1)=0),FALSE())),"T must be a whole number of days, 1 or more.",IF(NOT(IFERROR(G18&gt;=0,FALSE())),"Enter the consumption C (0 or more).",IF(NOT(IFERROR(AND(N(M18)&gt;=0,N(M18)&lt;D18),FALSE())),"X must be 0 or more and less than T.",IF(L18="","Enter E, or A and C for the calculated E.",IF(L18&lt;0,"Stock on hand E is below zero: check A, B, C and D.",IF(AND(N18&lt;&gt;"a",N18&lt;&gt;"b"),"Choose method a or b.",IF(AND(N18="a",NOT(IFERROR(N(O18)&gt;0,FALSE()))),"Method a needs M greater than 0.",IF(AND(U18&lt;&gt;"",V18=""),"Give a reason for the requested quantity.","OK")))))))))</f>
        <v/>
      </c>
    </row>
    <row r="19" customFormat="false" ht="25.5" hidden="false" customHeight="true" outlineLevel="0" collapsed="false">
      <c r="A19" s="11"/>
      <c r="B19" s="11"/>
      <c r="C19" s="11"/>
      <c r="D19" s="12"/>
      <c r="E19" s="12"/>
      <c r="F19" s="12"/>
      <c r="G19" s="12"/>
      <c r="H19" s="12"/>
      <c r="I19" s="12"/>
      <c r="J19" s="13" t="str">
        <f aca="false">IF(OR(E19="",G19=""),"",E19+N(F19)-G19+N(H19))</f>
        <v/>
      </c>
      <c r="K19" s="14"/>
      <c r="L19" s="13" t="str">
        <f aca="false">IF(K19="Calculated",J19,IF(K19="Entered",I19,IF(I19&lt;&gt;"",I19,J19)))</f>
        <v/>
      </c>
      <c r="M19" s="12"/>
      <c r="N19" s="14"/>
      <c r="O19" s="12"/>
      <c r="P19" s="15" t="str">
        <f aca="false">IF($W19&lt;&gt;"OK","",ROUNDUP(ROUND(G19*D19/(D19-N(M19)),9),0))</f>
        <v/>
      </c>
      <c r="Q19" s="16" t="str">
        <f aca="false">IF($W19&lt;&gt;"OK","",P19*30/D19)</f>
        <v/>
      </c>
      <c r="R19" s="16" t="str">
        <f aca="false">IF($W19&lt;&gt;"OK","",IF(N19="b",P19*2,Q19*O19))</f>
        <v/>
      </c>
      <c r="S19" s="15" t="str">
        <f aca="false">IF($W19&lt;&gt;"OK","",ROUNDUP(ROUND(MAX(0,R19-L19),9),0))</f>
        <v/>
      </c>
      <c r="T19" s="16" t="str">
        <f aca="false">IF($W19&lt;&gt;"OK","",MAX(0,L19-R19))</f>
        <v/>
      </c>
      <c r="U19" s="12"/>
      <c r="V19" s="11"/>
      <c r="W19" s="17" t="str">
        <f aca="false">IF(AND(D19="",G19=""),"",IF(NOT(IFERROR(AND(D19&gt;=1,MOD(D19,1)=0),FALSE())),"T must be a whole number of days, 1 or more.",IF(NOT(IFERROR(G19&gt;=0,FALSE())),"Enter the consumption C (0 or more).",IF(NOT(IFERROR(AND(N(M19)&gt;=0,N(M19)&lt;D19),FALSE())),"X must be 0 or more and less than T.",IF(L19="","Enter E, or A and C for the calculated E.",IF(L19&lt;0,"Stock on hand E is below zero: check A, B, C and D.",IF(AND(N19&lt;&gt;"a",N19&lt;&gt;"b"),"Choose method a or b.",IF(AND(N19="a",NOT(IFERROR(N(O19)&gt;0,FALSE()))),"Method a needs M greater than 0.",IF(AND(U19&lt;&gt;"",V19=""),"Give a reason for the requested quantity.","OK")))))))))</f>
        <v/>
      </c>
    </row>
    <row r="20" customFormat="false" ht="25.5" hidden="false" customHeight="true" outlineLevel="0" collapsed="false">
      <c r="A20" s="11"/>
      <c r="B20" s="11"/>
      <c r="C20" s="11"/>
      <c r="D20" s="12"/>
      <c r="E20" s="12"/>
      <c r="F20" s="12"/>
      <c r="G20" s="12"/>
      <c r="H20" s="12"/>
      <c r="I20" s="12"/>
      <c r="J20" s="13" t="str">
        <f aca="false">IF(OR(E20="",G20=""),"",E20+N(F20)-G20+N(H20))</f>
        <v/>
      </c>
      <c r="K20" s="14"/>
      <c r="L20" s="13" t="str">
        <f aca="false">IF(K20="Calculated",J20,IF(K20="Entered",I20,IF(I20&lt;&gt;"",I20,J20)))</f>
        <v/>
      </c>
      <c r="M20" s="12"/>
      <c r="N20" s="14"/>
      <c r="O20" s="12"/>
      <c r="P20" s="15" t="str">
        <f aca="false">IF($W20&lt;&gt;"OK","",ROUNDUP(ROUND(G20*D20/(D20-N(M20)),9),0))</f>
        <v/>
      </c>
      <c r="Q20" s="16" t="str">
        <f aca="false">IF($W20&lt;&gt;"OK","",P20*30/D20)</f>
        <v/>
      </c>
      <c r="R20" s="16" t="str">
        <f aca="false">IF($W20&lt;&gt;"OK","",IF(N20="b",P20*2,Q20*O20))</f>
        <v/>
      </c>
      <c r="S20" s="15" t="str">
        <f aca="false">IF($W20&lt;&gt;"OK","",ROUNDUP(ROUND(MAX(0,R20-L20),9),0))</f>
        <v/>
      </c>
      <c r="T20" s="16" t="str">
        <f aca="false">IF($W20&lt;&gt;"OK","",MAX(0,L20-R20))</f>
        <v/>
      </c>
      <c r="U20" s="12"/>
      <c r="V20" s="11"/>
      <c r="W20" s="17" t="str">
        <f aca="false">IF(AND(D20="",G20=""),"",IF(NOT(IFERROR(AND(D20&gt;=1,MOD(D20,1)=0),FALSE())),"T must be a whole number of days, 1 or more.",IF(NOT(IFERROR(G20&gt;=0,FALSE())),"Enter the consumption C (0 or more).",IF(NOT(IFERROR(AND(N(M20)&gt;=0,N(M20)&lt;D20),FALSE())),"X must be 0 or more and less than T.",IF(L20="","Enter E, or A and C for the calculated E.",IF(L20&lt;0,"Stock on hand E is below zero: check A, B, C and D.",IF(AND(N20&lt;&gt;"a",N20&lt;&gt;"b"),"Choose method a or b.",IF(AND(N20="a",NOT(IFERROR(N(O20)&gt;0,FALSE()))),"Method a needs M greater than 0.",IF(AND(U20&lt;&gt;"",V20=""),"Give a reason for the requested quantity.","OK")))))))))</f>
        <v/>
      </c>
    </row>
    <row r="21" customFormat="false" ht="25.5" hidden="false" customHeight="true" outlineLevel="0" collapsed="false">
      <c r="A21" s="11"/>
      <c r="B21" s="11"/>
      <c r="C21" s="11"/>
      <c r="D21" s="12"/>
      <c r="E21" s="12"/>
      <c r="F21" s="12"/>
      <c r="G21" s="12"/>
      <c r="H21" s="12"/>
      <c r="I21" s="12"/>
      <c r="J21" s="13" t="str">
        <f aca="false">IF(OR(E21="",G21=""),"",E21+N(F21)-G21+N(H21))</f>
        <v/>
      </c>
      <c r="K21" s="14"/>
      <c r="L21" s="13" t="str">
        <f aca="false">IF(K21="Calculated",J21,IF(K21="Entered",I21,IF(I21&lt;&gt;"",I21,J21)))</f>
        <v/>
      </c>
      <c r="M21" s="12"/>
      <c r="N21" s="14"/>
      <c r="O21" s="12"/>
      <c r="P21" s="15" t="str">
        <f aca="false">IF($W21&lt;&gt;"OK","",ROUNDUP(ROUND(G21*D21/(D21-N(M21)),9),0))</f>
        <v/>
      </c>
      <c r="Q21" s="16" t="str">
        <f aca="false">IF($W21&lt;&gt;"OK","",P21*30/D21)</f>
        <v/>
      </c>
      <c r="R21" s="16" t="str">
        <f aca="false">IF($W21&lt;&gt;"OK","",IF(N21="b",P21*2,Q21*O21))</f>
        <v/>
      </c>
      <c r="S21" s="15" t="str">
        <f aca="false">IF($W21&lt;&gt;"OK","",ROUNDUP(ROUND(MAX(0,R21-L21),9),0))</f>
        <v/>
      </c>
      <c r="T21" s="16" t="str">
        <f aca="false">IF($W21&lt;&gt;"OK","",MAX(0,L21-R21))</f>
        <v/>
      </c>
      <c r="U21" s="12"/>
      <c r="V21" s="11"/>
      <c r="W21" s="17" t="str">
        <f aca="false">IF(AND(D21="",G21=""),"",IF(NOT(IFERROR(AND(D21&gt;=1,MOD(D21,1)=0),FALSE())),"T must be a whole number of days, 1 or more.",IF(NOT(IFERROR(G21&gt;=0,FALSE())),"Enter the consumption C (0 or more).",IF(NOT(IFERROR(AND(N(M21)&gt;=0,N(M21)&lt;D21),FALSE())),"X must be 0 or more and less than T.",IF(L21="","Enter E, or A and C for the calculated E.",IF(L21&lt;0,"Stock on hand E is below zero: check A, B, C and D.",IF(AND(N21&lt;&gt;"a",N21&lt;&gt;"b"),"Choose method a or b.",IF(AND(N21="a",NOT(IFERROR(N(O21)&gt;0,FALSE()))),"Method a needs M greater than 0.",IF(AND(U21&lt;&gt;"",V21=""),"Give a reason for the requested quantity.","OK")))))))))</f>
        <v/>
      </c>
    </row>
    <row r="22" customFormat="false" ht="25.5" hidden="false" customHeight="true" outlineLevel="0" collapsed="false">
      <c r="A22" s="11"/>
      <c r="B22" s="11"/>
      <c r="C22" s="11"/>
      <c r="D22" s="12"/>
      <c r="E22" s="12"/>
      <c r="F22" s="12"/>
      <c r="G22" s="12"/>
      <c r="H22" s="12"/>
      <c r="I22" s="12"/>
      <c r="J22" s="13" t="str">
        <f aca="false">IF(OR(E22="",G22=""),"",E22+N(F22)-G22+N(H22))</f>
        <v/>
      </c>
      <c r="K22" s="14"/>
      <c r="L22" s="13" t="str">
        <f aca="false">IF(K22="Calculated",J22,IF(K22="Entered",I22,IF(I22&lt;&gt;"",I22,J22)))</f>
        <v/>
      </c>
      <c r="M22" s="12"/>
      <c r="N22" s="14"/>
      <c r="O22" s="12"/>
      <c r="P22" s="15" t="str">
        <f aca="false">IF($W22&lt;&gt;"OK","",ROUNDUP(ROUND(G22*D22/(D22-N(M22)),9),0))</f>
        <v/>
      </c>
      <c r="Q22" s="16" t="str">
        <f aca="false">IF($W22&lt;&gt;"OK","",P22*30/D22)</f>
        <v/>
      </c>
      <c r="R22" s="16" t="str">
        <f aca="false">IF($W22&lt;&gt;"OK","",IF(N22="b",P22*2,Q22*O22))</f>
        <v/>
      </c>
      <c r="S22" s="15" t="str">
        <f aca="false">IF($W22&lt;&gt;"OK","",ROUNDUP(ROUND(MAX(0,R22-L22),9),0))</f>
        <v/>
      </c>
      <c r="T22" s="16" t="str">
        <f aca="false">IF($W22&lt;&gt;"OK","",MAX(0,L22-R22))</f>
        <v/>
      </c>
      <c r="U22" s="12"/>
      <c r="V22" s="11"/>
      <c r="W22" s="17" t="str">
        <f aca="false">IF(AND(D22="",G22=""),"",IF(NOT(IFERROR(AND(D22&gt;=1,MOD(D22,1)=0),FALSE())),"T must be a whole number of days, 1 or more.",IF(NOT(IFERROR(G22&gt;=0,FALSE())),"Enter the consumption C (0 or more).",IF(NOT(IFERROR(AND(N(M22)&gt;=0,N(M22)&lt;D22),FALSE())),"X must be 0 or more and less than T.",IF(L22="","Enter E, or A and C for the calculated E.",IF(L22&lt;0,"Stock on hand E is below zero: check A, B, C and D.",IF(AND(N22&lt;&gt;"a",N22&lt;&gt;"b"),"Choose method a or b.",IF(AND(N22="a",NOT(IFERROR(N(O22)&gt;0,FALSE()))),"Method a needs M greater than 0.",IF(AND(U22&lt;&gt;"",V22=""),"Give a reason for the requested quantity.","OK")))))))))</f>
        <v/>
      </c>
    </row>
    <row r="23" customFormat="false" ht="25.5" hidden="false" customHeight="true" outlineLevel="0" collapsed="false">
      <c r="A23" s="11"/>
      <c r="B23" s="11"/>
      <c r="C23" s="11"/>
      <c r="D23" s="12"/>
      <c r="E23" s="12"/>
      <c r="F23" s="12"/>
      <c r="G23" s="12"/>
      <c r="H23" s="12"/>
      <c r="I23" s="12"/>
      <c r="J23" s="13" t="str">
        <f aca="false">IF(OR(E23="",G23=""),"",E23+N(F23)-G23+N(H23))</f>
        <v/>
      </c>
      <c r="K23" s="14"/>
      <c r="L23" s="13" t="str">
        <f aca="false">IF(K23="Calculated",J23,IF(K23="Entered",I23,IF(I23&lt;&gt;"",I23,J23)))</f>
        <v/>
      </c>
      <c r="M23" s="12"/>
      <c r="N23" s="14"/>
      <c r="O23" s="12"/>
      <c r="P23" s="15" t="str">
        <f aca="false">IF($W23&lt;&gt;"OK","",ROUNDUP(ROUND(G23*D23/(D23-N(M23)),9),0))</f>
        <v/>
      </c>
      <c r="Q23" s="16" t="str">
        <f aca="false">IF($W23&lt;&gt;"OK","",P23*30/D23)</f>
        <v/>
      </c>
      <c r="R23" s="16" t="str">
        <f aca="false">IF($W23&lt;&gt;"OK","",IF(N23="b",P23*2,Q23*O23))</f>
        <v/>
      </c>
      <c r="S23" s="15" t="str">
        <f aca="false">IF($W23&lt;&gt;"OK","",ROUNDUP(ROUND(MAX(0,R23-L23),9),0))</f>
        <v/>
      </c>
      <c r="T23" s="16" t="str">
        <f aca="false">IF($W23&lt;&gt;"OK","",MAX(0,L23-R23))</f>
        <v/>
      </c>
      <c r="U23" s="12"/>
      <c r="V23" s="11"/>
      <c r="W23" s="17" t="str">
        <f aca="false">IF(AND(D23="",G23=""),"",IF(NOT(IFERROR(AND(D23&gt;=1,MOD(D23,1)=0),FALSE())),"T must be a whole number of days, 1 or more.",IF(NOT(IFERROR(G23&gt;=0,FALSE())),"Enter the consumption C (0 or more).",IF(NOT(IFERROR(AND(N(M23)&gt;=0,N(M23)&lt;D23),FALSE())),"X must be 0 or more and less than T.",IF(L23="","Enter E, or A and C for the calculated E.",IF(L23&lt;0,"Stock on hand E is below zero: check A, B, C and D.",IF(AND(N23&lt;&gt;"a",N23&lt;&gt;"b"),"Choose method a or b.",IF(AND(N23="a",NOT(IFERROR(N(O23)&gt;0,FALSE()))),"Method a needs M greater than 0.",IF(AND(U23&lt;&gt;"",V23=""),"Give a reason for the requested quantity.","OK")))))))))</f>
        <v/>
      </c>
    </row>
    <row r="24" customFormat="false" ht="25.5" hidden="false" customHeight="true" outlineLevel="0" collapsed="false">
      <c r="A24" s="11"/>
      <c r="B24" s="11"/>
      <c r="C24" s="11"/>
      <c r="D24" s="12"/>
      <c r="E24" s="12"/>
      <c r="F24" s="12"/>
      <c r="G24" s="12"/>
      <c r="H24" s="12"/>
      <c r="I24" s="12"/>
      <c r="J24" s="13" t="str">
        <f aca="false">IF(OR(E24="",G24=""),"",E24+N(F24)-G24+N(H24))</f>
        <v/>
      </c>
      <c r="K24" s="14"/>
      <c r="L24" s="13" t="str">
        <f aca="false">IF(K24="Calculated",J24,IF(K24="Entered",I24,IF(I24&lt;&gt;"",I24,J24)))</f>
        <v/>
      </c>
      <c r="M24" s="12"/>
      <c r="N24" s="14"/>
      <c r="O24" s="12"/>
      <c r="P24" s="15" t="str">
        <f aca="false">IF($W24&lt;&gt;"OK","",ROUNDUP(ROUND(G24*D24/(D24-N(M24)),9),0))</f>
        <v/>
      </c>
      <c r="Q24" s="16" t="str">
        <f aca="false">IF($W24&lt;&gt;"OK","",P24*30/D24)</f>
        <v/>
      </c>
      <c r="R24" s="16" t="str">
        <f aca="false">IF($W24&lt;&gt;"OK","",IF(N24="b",P24*2,Q24*O24))</f>
        <v/>
      </c>
      <c r="S24" s="15" t="str">
        <f aca="false">IF($W24&lt;&gt;"OK","",ROUNDUP(ROUND(MAX(0,R24-L24),9),0))</f>
        <v/>
      </c>
      <c r="T24" s="16" t="str">
        <f aca="false">IF($W24&lt;&gt;"OK","",MAX(0,L24-R24))</f>
        <v/>
      </c>
      <c r="U24" s="12"/>
      <c r="V24" s="11"/>
      <c r="W24" s="17" t="str">
        <f aca="false">IF(AND(D24="",G24=""),"",IF(NOT(IFERROR(AND(D24&gt;=1,MOD(D24,1)=0),FALSE())),"T must be a whole number of days, 1 or more.",IF(NOT(IFERROR(G24&gt;=0,FALSE())),"Enter the consumption C (0 or more).",IF(NOT(IFERROR(AND(N(M24)&gt;=0,N(M24)&lt;D24),FALSE())),"X must be 0 or more and less than T.",IF(L24="","Enter E, or A and C for the calculated E.",IF(L24&lt;0,"Stock on hand E is below zero: check A, B, C and D.",IF(AND(N24&lt;&gt;"a",N24&lt;&gt;"b"),"Choose method a or b.",IF(AND(N24="a",NOT(IFERROR(N(O24)&gt;0,FALSE()))),"Method a needs M greater than 0.",IF(AND(U24&lt;&gt;"",V24=""),"Give a reason for the requested quantity.","OK")))))))))</f>
        <v/>
      </c>
    </row>
    <row r="25" customFormat="false" ht="25.5" hidden="false" customHeight="true" outlineLevel="0" collapsed="false">
      <c r="A25" s="11"/>
      <c r="B25" s="11"/>
      <c r="C25" s="11"/>
      <c r="D25" s="12"/>
      <c r="E25" s="12"/>
      <c r="F25" s="12"/>
      <c r="G25" s="12"/>
      <c r="H25" s="12"/>
      <c r="I25" s="12"/>
      <c r="J25" s="13" t="str">
        <f aca="false">IF(OR(E25="",G25=""),"",E25+N(F25)-G25+N(H25))</f>
        <v/>
      </c>
      <c r="K25" s="14"/>
      <c r="L25" s="13" t="str">
        <f aca="false">IF(K25="Calculated",J25,IF(K25="Entered",I25,IF(I25&lt;&gt;"",I25,J25)))</f>
        <v/>
      </c>
      <c r="M25" s="12"/>
      <c r="N25" s="14"/>
      <c r="O25" s="12"/>
      <c r="P25" s="15" t="str">
        <f aca="false">IF($W25&lt;&gt;"OK","",ROUNDUP(ROUND(G25*D25/(D25-N(M25)),9),0))</f>
        <v/>
      </c>
      <c r="Q25" s="16" t="str">
        <f aca="false">IF($W25&lt;&gt;"OK","",P25*30/D25)</f>
        <v/>
      </c>
      <c r="R25" s="16" t="str">
        <f aca="false">IF($W25&lt;&gt;"OK","",IF(N25="b",P25*2,Q25*O25))</f>
        <v/>
      </c>
      <c r="S25" s="15" t="str">
        <f aca="false">IF($W25&lt;&gt;"OK","",ROUNDUP(ROUND(MAX(0,R25-L25),9),0))</f>
        <v/>
      </c>
      <c r="T25" s="16" t="str">
        <f aca="false">IF($W25&lt;&gt;"OK","",MAX(0,L25-R25))</f>
        <v/>
      </c>
      <c r="U25" s="12"/>
      <c r="V25" s="11"/>
      <c r="W25" s="17" t="str">
        <f aca="false">IF(AND(D25="",G25=""),"",IF(NOT(IFERROR(AND(D25&gt;=1,MOD(D25,1)=0),FALSE())),"T must be a whole number of days, 1 or more.",IF(NOT(IFERROR(G25&gt;=0,FALSE())),"Enter the consumption C (0 or more).",IF(NOT(IFERROR(AND(N(M25)&gt;=0,N(M25)&lt;D25),FALSE())),"X must be 0 or more and less than T.",IF(L25="","Enter E, or A and C for the calculated E.",IF(L25&lt;0,"Stock on hand E is below zero: check A, B, C and D.",IF(AND(N25&lt;&gt;"a",N25&lt;&gt;"b"),"Choose method a or b.",IF(AND(N25="a",NOT(IFERROR(N(O25)&gt;0,FALSE()))),"Method a needs M greater than 0.",IF(AND(U25&lt;&gt;"",V25=""),"Give a reason for the requested quantity.","OK")))))))))</f>
        <v/>
      </c>
    </row>
    <row r="26" customFormat="false" ht="25.5" hidden="false" customHeight="true" outlineLevel="0" collapsed="false">
      <c r="A26" s="11"/>
      <c r="B26" s="11"/>
      <c r="C26" s="11"/>
      <c r="D26" s="12"/>
      <c r="E26" s="12"/>
      <c r="F26" s="12"/>
      <c r="G26" s="12"/>
      <c r="H26" s="12"/>
      <c r="I26" s="12"/>
      <c r="J26" s="13" t="str">
        <f aca="false">IF(OR(E26="",G26=""),"",E26+N(F26)-G26+N(H26))</f>
        <v/>
      </c>
      <c r="K26" s="14"/>
      <c r="L26" s="13" t="str">
        <f aca="false">IF(K26="Calculated",J26,IF(K26="Entered",I26,IF(I26&lt;&gt;"",I26,J26)))</f>
        <v/>
      </c>
      <c r="M26" s="12"/>
      <c r="N26" s="14"/>
      <c r="O26" s="12"/>
      <c r="P26" s="15" t="str">
        <f aca="false">IF($W26&lt;&gt;"OK","",ROUNDUP(ROUND(G26*D26/(D26-N(M26)),9),0))</f>
        <v/>
      </c>
      <c r="Q26" s="16" t="str">
        <f aca="false">IF($W26&lt;&gt;"OK","",P26*30/D26)</f>
        <v/>
      </c>
      <c r="R26" s="16" t="str">
        <f aca="false">IF($W26&lt;&gt;"OK","",IF(N26="b",P26*2,Q26*O26))</f>
        <v/>
      </c>
      <c r="S26" s="15" t="str">
        <f aca="false">IF($W26&lt;&gt;"OK","",ROUNDUP(ROUND(MAX(0,R26-L26),9),0))</f>
        <v/>
      </c>
      <c r="T26" s="16" t="str">
        <f aca="false">IF($W26&lt;&gt;"OK","",MAX(0,L26-R26))</f>
        <v/>
      </c>
      <c r="U26" s="12"/>
      <c r="V26" s="11"/>
      <c r="W26" s="17" t="str">
        <f aca="false">IF(AND(D26="",G26=""),"",IF(NOT(IFERROR(AND(D26&gt;=1,MOD(D26,1)=0),FALSE())),"T must be a whole number of days, 1 or more.",IF(NOT(IFERROR(G26&gt;=0,FALSE())),"Enter the consumption C (0 or more).",IF(NOT(IFERROR(AND(N(M26)&gt;=0,N(M26)&lt;D26),FALSE())),"X must be 0 or more and less than T.",IF(L26="","Enter E, or A and C for the calculated E.",IF(L26&lt;0,"Stock on hand E is below zero: check A, B, C and D.",IF(AND(N26&lt;&gt;"a",N26&lt;&gt;"b"),"Choose method a or b.",IF(AND(N26="a",NOT(IFERROR(N(O26)&gt;0,FALSE()))),"Method a needs M greater than 0.",IF(AND(U26&lt;&gt;"",V26=""),"Give a reason for the requested quantity.","OK")))))))))</f>
        <v/>
      </c>
    </row>
    <row r="27" customFormat="false" ht="25.5" hidden="false" customHeight="true" outlineLevel="0" collapsed="false">
      <c r="A27" s="11"/>
      <c r="B27" s="11"/>
      <c r="C27" s="11"/>
      <c r="D27" s="12"/>
      <c r="E27" s="12"/>
      <c r="F27" s="12"/>
      <c r="G27" s="12"/>
      <c r="H27" s="12"/>
      <c r="I27" s="12"/>
      <c r="J27" s="13" t="str">
        <f aca="false">IF(OR(E27="",G27=""),"",E27+N(F27)-G27+N(H27))</f>
        <v/>
      </c>
      <c r="K27" s="14"/>
      <c r="L27" s="13" t="str">
        <f aca="false">IF(K27="Calculated",J27,IF(K27="Entered",I27,IF(I27&lt;&gt;"",I27,J27)))</f>
        <v/>
      </c>
      <c r="M27" s="12"/>
      <c r="N27" s="14"/>
      <c r="O27" s="12"/>
      <c r="P27" s="15" t="str">
        <f aca="false">IF($W27&lt;&gt;"OK","",ROUNDUP(ROUND(G27*D27/(D27-N(M27)),9),0))</f>
        <v/>
      </c>
      <c r="Q27" s="16" t="str">
        <f aca="false">IF($W27&lt;&gt;"OK","",P27*30/D27)</f>
        <v/>
      </c>
      <c r="R27" s="16" t="str">
        <f aca="false">IF($W27&lt;&gt;"OK","",IF(N27="b",P27*2,Q27*O27))</f>
        <v/>
      </c>
      <c r="S27" s="15" t="str">
        <f aca="false">IF($W27&lt;&gt;"OK","",ROUNDUP(ROUND(MAX(0,R27-L27),9),0))</f>
        <v/>
      </c>
      <c r="T27" s="16" t="str">
        <f aca="false">IF($W27&lt;&gt;"OK","",MAX(0,L27-R27))</f>
        <v/>
      </c>
      <c r="U27" s="12"/>
      <c r="V27" s="11"/>
      <c r="W27" s="17" t="str">
        <f aca="false">IF(AND(D27="",G27=""),"",IF(NOT(IFERROR(AND(D27&gt;=1,MOD(D27,1)=0),FALSE())),"T must be a whole number of days, 1 or more.",IF(NOT(IFERROR(G27&gt;=0,FALSE())),"Enter the consumption C (0 or more).",IF(NOT(IFERROR(AND(N(M27)&gt;=0,N(M27)&lt;D27),FALSE())),"X must be 0 or more and less than T.",IF(L27="","Enter E, or A and C for the calculated E.",IF(L27&lt;0,"Stock on hand E is below zero: check A, B, C and D.",IF(AND(N27&lt;&gt;"a",N27&lt;&gt;"b"),"Choose method a or b.",IF(AND(N27="a",NOT(IFERROR(N(O27)&gt;0,FALSE()))),"Method a needs M greater than 0.",IF(AND(U27&lt;&gt;"",V27=""),"Give a reason for the requested quantity.","OK")))))))))</f>
        <v/>
      </c>
    </row>
    <row r="28" customFormat="false" ht="25.5" hidden="false" customHeight="true" outlineLevel="0" collapsed="false">
      <c r="A28" s="11"/>
      <c r="B28" s="11"/>
      <c r="C28" s="11"/>
      <c r="D28" s="12"/>
      <c r="E28" s="12"/>
      <c r="F28" s="12"/>
      <c r="G28" s="12"/>
      <c r="H28" s="12"/>
      <c r="I28" s="12"/>
      <c r="J28" s="13" t="str">
        <f aca="false">IF(OR(E28="",G28=""),"",E28+N(F28)-G28+N(H28))</f>
        <v/>
      </c>
      <c r="K28" s="14"/>
      <c r="L28" s="13" t="str">
        <f aca="false">IF(K28="Calculated",J28,IF(K28="Entered",I28,IF(I28&lt;&gt;"",I28,J28)))</f>
        <v/>
      </c>
      <c r="M28" s="12"/>
      <c r="N28" s="14"/>
      <c r="O28" s="12"/>
      <c r="P28" s="15" t="str">
        <f aca="false">IF($W28&lt;&gt;"OK","",ROUNDUP(ROUND(G28*D28/(D28-N(M28)),9),0))</f>
        <v/>
      </c>
      <c r="Q28" s="16" t="str">
        <f aca="false">IF($W28&lt;&gt;"OK","",P28*30/D28)</f>
        <v/>
      </c>
      <c r="R28" s="16" t="str">
        <f aca="false">IF($W28&lt;&gt;"OK","",IF(N28="b",P28*2,Q28*O28))</f>
        <v/>
      </c>
      <c r="S28" s="15" t="str">
        <f aca="false">IF($W28&lt;&gt;"OK","",ROUNDUP(ROUND(MAX(0,R28-L28),9),0))</f>
        <v/>
      </c>
      <c r="T28" s="16" t="str">
        <f aca="false">IF($W28&lt;&gt;"OK","",MAX(0,L28-R28))</f>
        <v/>
      </c>
      <c r="U28" s="12"/>
      <c r="V28" s="11"/>
      <c r="W28" s="17" t="str">
        <f aca="false">IF(AND(D28="",G28=""),"",IF(NOT(IFERROR(AND(D28&gt;=1,MOD(D28,1)=0),FALSE())),"T must be a whole number of days, 1 or more.",IF(NOT(IFERROR(G28&gt;=0,FALSE())),"Enter the consumption C (0 or more).",IF(NOT(IFERROR(AND(N(M28)&gt;=0,N(M28)&lt;D28),FALSE())),"X must be 0 or more and less than T.",IF(L28="","Enter E, or A and C for the calculated E.",IF(L28&lt;0,"Stock on hand E is below zero: check A, B, C and D.",IF(AND(N28&lt;&gt;"a",N28&lt;&gt;"b"),"Choose method a or b.",IF(AND(N28="a",NOT(IFERROR(N(O28)&gt;0,FALSE()))),"Method a needs M greater than 0.",IF(AND(U28&lt;&gt;"",V28=""),"Give a reason for the requested quantity.","OK")))))))))</f>
        <v/>
      </c>
    </row>
    <row r="29" customFormat="false" ht="25.5" hidden="false" customHeight="true" outlineLevel="0" collapsed="false">
      <c r="A29" s="11"/>
      <c r="B29" s="11"/>
      <c r="C29" s="11"/>
      <c r="D29" s="12"/>
      <c r="E29" s="12"/>
      <c r="F29" s="12"/>
      <c r="G29" s="12"/>
      <c r="H29" s="12"/>
      <c r="I29" s="12"/>
      <c r="J29" s="13" t="str">
        <f aca="false">IF(OR(E29="",G29=""),"",E29+N(F29)-G29+N(H29))</f>
        <v/>
      </c>
      <c r="K29" s="14"/>
      <c r="L29" s="13" t="str">
        <f aca="false">IF(K29="Calculated",J29,IF(K29="Entered",I29,IF(I29&lt;&gt;"",I29,J29)))</f>
        <v/>
      </c>
      <c r="M29" s="12"/>
      <c r="N29" s="14"/>
      <c r="O29" s="12"/>
      <c r="P29" s="15" t="str">
        <f aca="false">IF($W29&lt;&gt;"OK","",ROUNDUP(ROUND(G29*D29/(D29-N(M29)),9),0))</f>
        <v/>
      </c>
      <c r="Q29" s="16" t="str">
        <f aca="false">IF($W29&lt;&gt;"OK","",P29*30/D29)</f>
        <v/>
      </c>
      <c r="R29" s="16" t="str">
        <f aca="false">IF($W29&lt;&gt;"OK","",IF(N29="b",P29*2,Q29*O29))</f>
        <v/>
      </c>
      <c r="S29" s="15" t="str">
        <f aca="false">IF($W29&lt;&gt;"OK","",ROUNDUP(ROUND(MAX(0,R29-L29),9),0))</f>
        <v/>
      </c>
      <c r="T29" s="16" t="str">
        <f aca="false">IF($W29&lt;&gt;"OK","",MAX(0,L29-R29))</f>
        <v/>
      </c>
      <c r="U29" s="12"/>
      <c r="V29" s="11"/>
      <c r="W29" s="17" t="str">
        <f aca="false">IF(AND(D29="",G29=""),"",IF(NOT(IFERROR(AND(D29&gt;=1,MOD(D29,1)=0),FALSE())),"T must be a whole number of days, 1 or more.",IF(NOT(IFERROR(G29&gt;=0,FALSE())),"Enter the consumption C (0 or more).",IF(NOT(IFERROR(AND(N(M29)&gt;=0,N(M29)&lt;D29),FALSE())),"X must be 0 or more and less than T.",IF(L29="","Enter E, or A and C for the calculated E.",IF(L29&lt;0,"Stock on hand E is below zero: check A, B, C and D.",IF(AND(N29&lt;&gt;"a",N29&lt;&gt;"b"),"Choose method a or b.",IF(AND(N29="a",NOT(IFERROR(N(O29)&gt;0,FALSE()))),"Method a needs M greater than 0.",IF(AND(U29&lt;&gt;"",V29=""),"Give a reason for the requested quantity.","OK")))))))))</f>
        <v/>
      </c>
    </row>
    <row r="30" customFormat="false" ht="25.5" hidden="false" customHeight="true" outlineLevel="0" collapsed="false">
      <c r="A30" s="11"/>
      <c r="B30" s="11"/>
      <c r="C30" s="11"/>
      <c r="D30" s="12"/>
      <c r="E30" s="12"/>
      <c r="F30" s="12"/>
      <c r="G30" s="12"/>
      <c r="H30" s="12"/>
      <c r="I30" s="12"/>
      <c r="J30" s="13" t="str">
        <f aca="false">IF(OR(E30="",G30=""),"",E30+N(F30)-G30+N(H30))</f>
        <v/>
      </c>
      <c r="K30" s="14"/>
      <c r="L30" s="13" t="str">
        <f aca="false">IF(K30="Calculated",J30,IF(K30="Entered",I30,IF(I30&lt;&gt;"",I30,J30)))</f>
        <v/>
      </c>
      <c r="M30" s="12"/>
      <c r="N30" s="14"/>
      <c r="O30" s="12"/>
      <c r="P30" s="15" t="str">
        <f aca="false">IF($W30&lt;&gt;"OK","",ROUNDUP(ROUND(G30*D30/(D30-N(M30)),9),0))</f>
        <v/>
      </c>
      <c r="Q30" s="16" t="str">
        <f aca="false">IF($W30&lt;&gt;"OK","",P30*30/D30)</f>
        <v/>
      </c>
      <c r="R30" s="16" t="str">
        <f aca="false">IF($W30&lt;&gt;"OK","",IF(N30="b",P30*2,Q30*O30))</f>
        <v/>
      </c>
      <c r="S30" s="15" t="str">
        <f aca="false">IF($W30&lt;&gt;"OK","",ROUNDUP(ROUND(MAX(0,R30-L30),9),0))</f>
        <v/>
      </c>
      <c r="T30" s="16" t="str">
        <f aca="false">IF($W30&lt;&gt;"OK","",MAX(0,L30-R30))</f>
        <v/>
      </c>
      <c r="U30" s="12"/>
      <c r="V30" s="11"/>
      <c r="W30" s="17" t="str">
        <f aca="false">IF(AND(D30="",G30=""),"",IF(NOT(IFERROR(AND(D30&gt;=1,MOD(D30,1)=0),FALSE())),"T must be a whole number of days, 1 or more.",IF(NOT(IFERROR(G30&gt;=0,FALSE())),"Enter the consumption C (0 or more).",IF(NOT(IFERROR(AND(N(M30)&gt;=0,N(M30)&lt;D30),FALSE())),"X must be 0 or more and less than T.",IF(L30="","Enter E, or A and C for the calculated E.",IF(L30&lt;0,"Stock on hand E is below zero: check A, B, C and D.",IF(AND(N30&lt;&gt;"a",N30&lt;&gt;"b"),"Choose method a or b.",IF(AND(N30="a",NOT(IFERROR(N(O30)&gt;0,FALSE()))),"Method a needs M greater than 0.",IF(AND(U30&lt;&gt;"",V30=""),"Give a reason for the requested quantity.","OK")))))))))</f>
        <v/>
      </c>
    </row>
    <row r="31" customFormat="false" ht="25.5" hidden="false" customHeight="true" outlineLevel="0" collapsed="false">
      <c r="A31" s="11"/>
      <c r="B31" s="11"/>
      <c r="C31" s="11"/>
      <c r="D31" s="12"/>
      <c r="E31" s="12"/>
      <c r="F31" s="12"/>
      <c r="G31" s="12"/>
      <c r="H31" s="12"/>
      <c r="I31" s="12"/>
      <c r="J31" s="13" t="str">
        <f aca="false">IF(OR(E31="",G31=""),"",E31+N(F31)-G31+N(H31))</f>
        <v/>
      </c>
      <c r="K31" s="14"/>
      <c r="L31" s="13" t="str">
        <f aca="false">IF(K31="Calculated",J31,IF(K31="Entered",I31,IF(I31&lt;&gt;"",I31,J31)))</f>
        <v/>
      </c>
      <c r="M31" s="12"/>
      <c r="N31" s="14"/>
      <c r="O31" s="12"/>
      <c r="P31" s="15" t="str">
        <f aca="false">IF($W31&lt;&gt;"OK","",ROUNDUP(ROUND(G31*D31/(D31-N(M31)),9),0))</f>
        <v/>
      </c>
      <c r="Q31" s="16" t="str">
        <f aca="false">IF($W31&lt;&gt;"OK","",P31*30/D31)</f>
        <v/>
      </c>
      <c r="R31" s="16" t="str">
        <f aca="false">IF($W31&lt;&gt;"OK","",IF(N31="b",P31*2,Q31*O31))</f>
        <v/>
      </c>
      <c r="S31" s="15" t="str">
        <f aca="false">IF($W31&lt;&gt;"OK","",ROUNDUP(ROUND(MAX(0,R31-L31),9),0))</f>
        <v/>
      </c>
      <c r="T31" s="16" t="str">
        <f aca="false">IF($W31&lt;&gt;"OK","",MAX(0,L31-R31))</f>
        <v/>
      </c>
      <c r="U31" s="12"/>
      <c r="V31" s="11"/>
      <c r="W31" s="17" t="str">
        <f aca="false">IF(AND(D31="",G31=""),"",IF(NOT(IFERROR(AND(D31&gt;=1,MOD(D31,1)=0),FALSE())),"T must be a whole number of days, 1 or more.",IF(NOT(IFERROR(G31&gt;=0,FALSE())),"Enter the consumption C (0 or more).",IF(NOT(IFERROR(AND(N(M31)&gt;=0,N(M31)&lt;D31),FALSE())),"X must be 0 or more and less than T.",IF(L31="","Enter E, or A and C for the calculated E.",IF(L31&lt;0,"Stock on hand E is below zero: check A, B, C and D.",IF(AND(N31&lt;&gt;"a",N31&lt;&gt;"b"),"Choose method a or b.",IF(AND(N31="a",NOT(IFERROR(N(O31)&gt;0,FALSE()))),"Method a needs M greater than 0.",IF(AND(U31&lt;&gt;"",V31=""),"Give a reason for the requested quantity.","OK")))))))))</f>
        <v/>
      </c>
    </row>
    <row r="32" customFormat="false" ht="25.5" hidden="false" customHeight="true" outlineLevel="0" collapsed="false">
      <c r="A32" s="11"/>
      <c r="B32" s="11"/>
      <c r="C32" s="11"/>
      <c r="D32" s="12"/>
      <c r="E32" s="12"/>
      <c r="F32" s="12"/>
      <c r="G32" s="12"/>
      <c r="H32" s="12"/>
      <c r="I32" s="12"/>
      <c r="J32" s="13" t="str">
        <f aca="false">IF(OR(E32="",G32=""),"",E32+N(F32)-G32+N(H32))</f>
        <v/>
      </c>
      <c r="K32" s="14"/>
      <c r="L32" s="13" t="str">
        <f aca="false">IF(K32="Calculated",J32,IF(K32="Entered",I32,IF(I32&lt;&gt;"",I32,J32)))</f>
        <v/>
      </c>
      <c r="M32" s="12"/>
      <c r="N32" s="14"/>
      <c r="O32" s="12"/>
      <c r="P32" s="15" t="str">
        <f aca="false">IF($W32&lt;&gt;"OK","",ROUNDUP(ROUND(G32*D32/(D32-N(M32)),9),0))</f>
        <v/>
      </c>
      <c r="Q32" s="16" t="str">
        <f aca="false">IF($W32&lt;&gt;"OK","",P32*30/D32)</f>
        <v/>
      </c>
      <c r="R32" s="16" t="str">
        <f aca="false">IF($W32&lt;&gt;"OK","",IF(N32="b",P32*2,Q32*O32))</f>
        <v/>
      </c>
      <c r="S32" s="15" t="str">
        <f aca="false">IF($W32&lt;&gt;"OK","",ROUNDUP(ROUND(MAX(0,R32-L32),9),0))</f>
        <v/>
      </c>
      <c r="T32" s="16" t="str">
        <f aca="false">IF($W32&lt;&gt;"OK","",MAX(0,L32-R32))</f>
        <v/>
      </c>
      <c r="U32" s="12"/>
      <c r="V32" s="11"/>
      <c r="W32" s="17" t="str">
        <f aca="false">IF(AND(D32="",G32=""),"",IF(NOT(IFERROR(AND(D32&gt;=1,MOD(D32,1)=0),FALSE())),"T must be a whole number of days, 1 or more.",IF(NOT(IFERROR(G32&gt;=0,FALSE())),"Enter the consumption C (0 or more).",IF(NOT(IFERROR(AND(N(M32)&gt;=0,N(M32)&lt;D32),FALSE())),"X must be 0 or more and less than T.",IF(L32="","Enter E, or A and C for the calculated E.",IF(L32&lt;0,"Stock on hand E is below zero: check A, B, C and D.",IF(AND(N32&lt;&gt;"a",N32&lt;&gt;"b"),"Choose method a or b.",IF(AND(N32="a",NOT(IFERROR(N(O32)&gt;0,FALSE()))),"Method a needs M greater than 0.",IF(AND(U32&lt;&gt;"",V32=""),"Give a reason for the requested quantity.","OK")))))))))</f>
        <v/>
      </c>
    </row>
    <row r="33" customFormat="false" ht="25.5" hidden="false" customHeight="true" outlineLevel="0" collapsed="false">
      <c r="A33" s="11"/>
      <c r="B33" s="11"/>
      <c r="C33" s="11"/>
      <c r="D33" s="12"/>
      <c r="E33" s="12"/>
      <c r="F33" s="12"/>
      <c r="G33" s="12"/>
      <c r="H33" s="12"/>
      <c r="I33" s="12"/>
      <c r="J33" s="13" t="str">
        <f aca="false">IF(OR(E33="",G33=""),"",E33+N(F33)-G33+N(H33))</f>
        <v/>
      </c>
      <c r="K33" s="14"/>
      <c r="L33" s="13" t="str">
        <f aca="false">IF(K33="Calculated",J33,IF(K33="Entered",I33,IF(I33&lt;&gt;"",I33,J33)))</f>
        <v/>
      </c>
      <c r="M33" s="12"/>
      <c r="N33" s="14"/>
      <c r="O33" s="12"/>
      <c r="P33" s="15" t="str">
        <f aca="false">IF($W33&lt;&gt;"OK","",ROUNDUP(ROUND(G33*D33/(D33-N(M33)),9),0))</f>
        <v/>
      </c>
      <c r="Q33" s="16" t="str">
        <f aca="false">IF($W33&lt;&gt;"OK","",P33*30/D33)</f>
        <v/>
      </c>
      <c r="R33" s="16" t="str">
        <f aca="false">IF($W33&lt;&gt;"OK","",IF(N33="b",P33*2,Q33*O33))</f>
        <v/>
      </c>
      <c r="S33" s="15" t="str">
        <f aca="false">IF($W33&lt;&gt;"OK","",ROUNDUP(ROUND(MAX(0,R33-L33),9),0))</f>
        <v/>
      </c>
      <c r="T33" s="16" t="str">
        <f aca="false">IF($W33&lt;&gt;"OK","",MAX(0,L33-R33))</f>
        <v/>
      </c>
      <c r="U33" s="12"/>
      <c r="V33" s="11"/>
      <c r="W33" s="17" t="str">
        <f aca="false">IF(AND(D33="",G33=""),"",IF(NOT(IFERROR(AND(D33&gt;=1,MOD(D33,1)=0),FALSE())),"T must be a whole number of days, 1 or more.",IF(NOT(IFERROR(G33&gt;=0,FALSE())),"Enter the consumption C (0 or more).",IF(NOT(IFERROR(AND(N(M33)&gt;=0,N(M33)&lt;D33),FALSE())),"X must be 0 or more and less than T.",IF(L33="","Enter E, or A and C for the calculated E.",IF(L33&lt;0,"Stock on hand E is below zero: check A, B, C and D.",IF(AND(N33&lt;&gt;"a",N33&lt;&gt;"b"),"Choose method a or b.",IF(AND(N33="a",NOT(IFERROR(N(O33)&gt;0,FALSE()))),"Method a needs M greater than 0.",IF(AND(U33&lt;&gt;"",V33=""),"Give a reason for the requested quantity.","OK")))))))))</f>
        <v/>
      </c>
    </row>
    <row r="34" customFormat="false" ht="25.5" hidden="false" customHeight="true" outlineLevel="0" collapsed="false">
      <c r="A34" s="11"/>
      <c r="B34" s="11"/>
      <c r="C34" s="11"/>
      <c r="D34" s="12"/>
      <c r="E34" s="12"/>
      <c r="F34" s="12"/>
      <c r="G34" s="12"/>
      <c r="H34" s="12"/>
      <c r="I34" s="12"/>
      <c r="J34" s="13" t="str">
        <f aca="false">IF(OR(E34="",G34=""),"",E34+N(F34)-G34+N(H34))</f>
        <v/>
      </c>
      <c r="K34" s="14"/>
      <c r="L34" s="13" t="str">
        <f aca="false">IF(K34="Calculated",J34,IF(K34="Entered",I34,IF(I34&lt;&gt;"",I34,J34)))</f>
        <v/>
      </c>
      <c r="M34" s="12"/>
      <c r="N34" s="14"/>
      <c r="O34" s="12"/>
      <c r="P34" s="15" t="str">
        <f aca="false">IF($W34&lt;&gt;"OK","",ROUNDUP(ROUND(G34*D34/(D34-N(M34)),9),0))</f>
        <v/>
      </c>
      <c r="Q34" s="16" t="str">
        <f aca="false">IF($W34&lt;&gt;"OK","",P34*30/D34)</f>
        <v/>
      </c>
      <c r="R34" s="16" t="str">
        <f aca="false">IF($W34&lt;&gt;"OK","",IF(N34="b",P34*2,Q34*O34))</f>
        <v/>
      </c>
      <c r="S34" s="15" t="str">
        <f aca="false">IF($W34&lt;&gt;"OK","",ROUNDUP(ROUND(MAX(0,R34-L34),9),0))</f>
        <v/>
      </c>
      <c r="T34" s="16" t="str">
        <f aca="false">IF($W34&lt;&gt;"OK","",MAX(0,L34-R34))</f>
        <v/>
      </c>
      <c r="U34" s="12"/>
      <c r="V34" s="11"/>
      <c r="W34" s="17" t="str">
        <f aca="false">IF(AND(D34="",G34=""),"",IF(NOT(IFERROR(AND(D34&gt;=1,MOD(D34,1)=0),FALSE())),"T must be a whole number of days, 1 or more.",IF(NOT(IFERROR(G34&gt;=0,FALSE())),"Enter the consumption C (0 or more).",IF(NOT(IFERROR(AND(N(M34)&gt;=0,N(M34)&lt;D34),FALSE())),"X must be 0 or more and less than T.",IF(L34="","Enter E, or A and C for the calculated E.",IF(L34&lt;0,"Stock on hand E is below zero: check A, B, C and D.",IF(AND(N34&lt;&gt;"a",N34&lt;&gt;"b"),"Choose method a or b.",IF(AND(N34="a",NOT(IFERROR(N(O34)&gt;0,FALSE()))),"Method a needs M greater than 0.",IF(AND(U34&lt;&gt;"",V34=""),"Give a reason for the requested quantity.","OK")))))))))</f>
        <v/>
      </c>
    </row>
    <row r="35" customFormat="false" ht="25.5" hidden="false" customHeight="true" outlineLevel="0" collapsed="false">
      <c r="A35" s="11"/>
      <c r="B35" s="11"/>
      <c r="C35" s="11"/>
      <c r="D35" s="12"/>
      <c r="E35" s="12"/>
      <c r="F35" s="12"/>
      <c r="G35" s="12"/>
      <c r="H35" s="12"/>
      <c r="I35" s="12"/>
      <c r="J35" s="13" t="str">
        <f aca="false">IF(OR(E35="",G35=""),"",E35+N(F35)-G35+N(H35))</f>
        <v/>
      </c>
      <c r="K35" s="14"/>
      <c r="L35" s="13" t="str">
        <f aca="false">IF(K35="Calculated",J35,IF(K35="Entered",I35,IF(I35&lt;&gt;"",I35,J35)))</f>
        <v/>
      </c>
      <c r="M35" s="12"/>
      <c r="N35" s="14"/>
      <c r="O35" s="12"/>
      <c r="P35" s="15" t="str">
        <f aca="false">IF($W35&lt;&gt;"OK","",ROUNDUP(ROUND(G35*D35/(D35-N(M35)),9),0))</f>
        <v/>
      </c>
      <c r="Q35" s="16" t="str">
        <f aca="false">IF($W35&lt;&gt;"OK","",P35*30/D35)</f>
        <v/>
      </c>
      <c r="R35" s="16" t="str">
        <f aca="false">IF($W35&lt;&gt;"OK","",IF(N35="b",P35*2,Q35*O35))</f>
        <v/>
      </c>
      <c r="S35" s="15" t="str">
        <f aca="false">IF($W35&lt;&gt;"OK","",ROUNDUP(ROUND(MAX(0,R35-L35),9),0))</f>
        <v/>
      </c>
      <c r="T35" s="16" t="str">
        <f aca="false">IF($W35&lt;&gt;"OK","",MAX(0,L35-R35))</f>
        <v/>
      </c>
      <c r="U35" s="12"/>
      <c r="V35" s="11"/>
      <c r="W35" s="17" t="str">
        <f aca="false">IF(AND(D35="",G35=""),"",IF(NOT(IFERROR(AND(D35&gt;=1,MOD(D35,1)=0),FALSE())),"T must be a whole number of days, 1 or more.",IF(NOT(IFERROR(G35&gt;=0,FALSE())),"Enter the consumption C (0 or more).",IF(NOT(IFERROR(AND(N(M35)&gt;=0,N(M35)&lt;D35),FALSE())),"X must be 0 or more and less than T.",IF(L35="","Enter E, or A and C for the calculated E.",IF(L35&lt;0,"Stock on hand E is below zero: check A, B, C and D.",IF(AND(N35&lt;&gt;"a",N35&lt;&gt;"b"),"Choose method a or b.",IF(AND(N35="a",NOT(IFERROR(N(O35)&gt;0,FALSE()))),"Method a needs M greater than 0.",IF(AND(U35&lt;&gt;"",V35=""),"Give a reason for the requested quantity.","OK")))))))))</f>
        <v/>
      </c>
    </row>
    <row r="36" customFormat="false" ht="25.5" hidden="false" customHeight="true" outlineLevel="0" collapsed="false">
      <c r="A36" s="11"/>
      <c r="B36" s="11"/>
      <c r="C36" s="11"/>
      <c r="D36" s="12"/>
      <c r="E36" s="12"/>
      <c r="F36" s="12"/>
      <c r="G36" s="12"/>
      <c r="H36" s="12"/>
      <c r="I36" s="12"/>
      <c r="J36" s="13" t="str">
        <f aca="false">IF(OR(E36="",G36=""),"",E36+N(F36)-G36+N(H36))</f>
        <v/>
      </c>
      <c r="K36" s="14"/>
      <c r="L36" s="13" t="str">
        <f aca="false">IF(K36="Calculated",J36,IF(K36="Entered",I36,IF(I36&lt;&gt;"",I36,J36)))</f>
        <v/>
      </c>
      <c r="M36" s="12"/>
      <c r="N36" s="14"/>
      <c r="O36" s="12"/>
      <c r="P36" s="15" t="str">
        <f aca="false">IF($W36&lt;&gt;"OK","",ROUNDUP(ROUND(G36*D36/(D36-N(M36)),9),0))</f>
        <v/>
      </c>
      <c r="Q36" s="16" t="str">
        <f aca="false">IF($W36&lt;&gt;"OK","",P36*30/D36)</f>
        <v/>
      </c>
      <c r="R36" s="16" t="str">
        <f aca="false">IF($W36&lt;&gt;"OK","",IF(N36="b",P36*2,Q36*O36))</f>
        <v/>
      </c>
      <c r="S36" s="15" t="str">
        <f aca="false">IF($W36&lt;&gt;"OK","",ROUNDUP(ROUND(MAX(0,R36-L36),9),0))</f>
        <v/>
      </c>
      <c r="T36" s="16" t="str">
        <f aca="false">IF($W36&lt;&gt;"OK","",MAX(0,L36-R36))</f>
        <v/>
      </c>
      <c r="U36" s="12"/>
      <c r="V36" s="11"/>
      <c r="W36" s="17" t="str">
        <f aca="false">IF(AND(D36="",G36=""),"",IF(NOT(IFERROR(AND(D36&gt;=1,MOD(D36,1)=0),FALSE())),"T must be a whole number of days, 1 or more.",IF(NOT(IFERROR(G36&gt;=0,FALSE())),"Enter the consumption C (0 or more).",IF(NOT(IFERROR(AND(N(M36)&gt;=0,N(M36)&lt;D36),FALSE())),"X must be 0 or more and less than T.",IF(L36="","Enter E, or A and C for the calculated E.",IF(L36&lt;0,"Stock on hand E is below zero: check A, B, C and D.",IF(AND(N36&lt;&gt;"a",N36&lt;&gt;"b"),"Choose method a or b.",IF(AND(N36="a",NOT(IFERROR(N(O36)&gt;0,FALSE()))),"Method a needs M greater than 0.",IF(AND(U36&lt;&gt;"",V36=""),"Give a reason for the requested quantity.","OK")))))))))</f>
        <v/>
      </c>
    </row>
    <row r="37" customFormat="false" ht="25.5" hidden="false" customHeight="true" outlineLevel="0" collapsed="false">
      <c r="A37" s="11"/>
      <c r="B37" s="11"/>
      <c r="C37" s="11"/>
      <c r="D37" s="12"/>
      <c r="E37" s="12"/>
      <c r="F37" s="12"/>
      <c r="G37" s="12"/>
      <c r="H37" s="12"/>
      <c r="I37" s="12"/>
      <c r="J37" s="13" t="str">
        <f aca="false">IF(OR(E37="",G37=""),"",E37+N(F37)-G37+N(H37))</f>
        <v/>
      </c>
      <c r="K37" s="14"/>
      <c r="L37" s="13" t="str">
        <f aca="false">IF(K37="Calculated",J37,IF(K37="Entered",I37,IF(I37&lt;&gt;"",I37,J37)))</f>
        <v/>
      </c>
      <c r="M37" s="12"/>
      <c r="N37" s="14"/>
      <c r="O37" s="12"/>
      <c r="P37" s="15" t="str">
        <f aca="false">IF($W37&lt;&gt;"OK","",ROUNDUP(ROUND(G37*D37/(D37-N(M37)),9),0))</f>
        <v/>
      </c>
      <c r="Q37" s="16" t="str">
        <f aca="false">IF($W37&lt;&gt;"OK","",P37*30/D37)</f>
        <v/>
      </c>
      <c r="R37" s="16" t="str">
        <f aca="false">IF($W37&lt;&gt;"OK","",IF(N37="b",P37*2,Q37*O37))</f>
        <v/>
      </c>
      <c r="S37" s="15" t="str">
        <f aca="false">IF($W37&lt;&gt;"OK","",ROUNDUP(ROUND(MAX(0,R37-L37),9),0))</f>
        <v/>
      </c>
      <c r="T37" s="16" t="str">
        <f aca="false">IF($W37&lt;&gt;"OK","",MAX(0,L37-R37))</f>
        <v/>
      </c>
      <c r="U37" s="12"/>
      <c r="V37" s="11"/>
      <c r="W37" s="17" t="str">
        <f aca="false">IF(AND(D37="",G37=""),"",IF(NOT(IFERROR(AND(D37&gt;=1,MOD(D37,1)=0),FALSE())),"T must be a whole number of days, 1 or more.",IF(NOT(IFERROR(G37&gt;=0,FALSE())),"Enter the consumption C (0 or more).",IF(NOT(IFERROR(AND(N(M37)&gt;=0,N(M37)&lt;D37),FALSE())),"X must be 0 or more and less than T.",IF(L37="","Enter E, or A and C for the calculated E.",IF(L37&lt;0,"Stock on hand E is below zero: check A, B, C and D.",IF(AND(N37&lt;&gt;"a",N37&lt;&gt;"b"),"Choose method a or b.",IF(AND(N37="a",NOT(IFERROR(N(O37)&gt;0,FALSE()))),"Method a needs M greater than 0.",IF(AND(U37&lt;&gt;"",V37=""),"Give a reason for the requested quantity.","OK")))))))))</f>
        <v/>
      </c>
    </row>
    <row r="38" customFormat="false" ht="25.5" hidden="false" customHeight="true" outlineLevel="0" collapsed="false">
      <c r="A38" s="11"/>
      <c r="B38" s="11"/>
      <c r="C38" s="11"/>
      <c r="D38" s="12"/>
      <c r="E38" s="12"/>
      <c r="F38" s="12"/>
      <c r="G38" s="12"/>
      <c r="H38" s="12"/>
      <c r="I38" s="12"/>
      <c r="J38" s="13" t="str">
        <f aca="false">IF(OR(E38="",G38=""),"",E38+N(F38)-G38+N(H38))</f>
        <v/>
      </c>
      <c r="K38" s="14"/>
      <c r="L38" s="13" t="str">
        <f aca="false">IF(K38="Calculated",J38,IF(K38="Entered",I38,IF(I38&lt;&gt;"",I38,J38)))</f>
        <v/>
      </c>
      <c r="M38" s="12"/>
      <c r="N38" s="14"/>
      <c r="O38" s="12"/>
      <c r="P38" s="15" t="str">
        <f aca="false">IF($W38&lt;&gt;"OK","",ROUNDUP(ROUND(G38*D38/(D38-N(M38)),9),0))</f>
        <v/>
      </c>
      <c r="Q38" s="16" t="str">
        <f aca="false">IF($W38&lt;&gt;"OK","",P38*30/D38)</f>
        <v/>
      </c>
      <c r="R38" s="16" t="str">
        <f aca="false">IF($W38&lt;&gt;"OK","",IF(N38="b",P38*2,Q38*O38))</f>
        <v/>
      </c>
      <c r="S38" s="15" t="str">
        <f aca="false">IF($W38&lt;&gt;"OK","",ROUNDUP(ROUND(MAX(0,R38-L38),9),0))</f>
        <v/>
      </c>
      <c r="T38" s="16" t="str">
        <f aca="false">IF($W38&lt;&gt;"OK","",MAX(0,L38-R38))</f>
        <v/>
      </c>
      <c r="U38" s="12"/>
      <c r="V38" s="11"/>
      <c r="W38" s="17" t="str">
        <f aca="false">IF(AND(D38="",G38=""),"",IF(NOT(IFERROR(AND(D38&gt;=1,MOD(D38,1)=0),FALSE())),"T must be a whole number of days, 1 or more.",IF(NOT(IFERROR(G38&gt;=0,FALSE())),"Enter the consumption C (0 or more).",IF(NOT(IFERROR(AND(N(M38)&gt;=0,N(M38)&lt;D38),FALSE())),"X must be 0 or more and less than T.",IF(L38="","Enter E, or A and C for the calculated E.",IF(L38&lt;0,"Stock on hand E is below zero: check A, B, C and D.",IF(AND(N38&lt;&gt;"a",N38&lt;&gt;"b"),"Choose method a or b.",IF(AND(N38="a",NOT(IFERROR(N(O38)&gt;0,FALSE()))),"Method a needs M greater than 0.",IF(AND(U38&lt;&gt;"",V38=""),"Give a reason for the requested quantity.","OK")))))))))</f>
        <v/>
      </c>
    </row>
    <row r="39" customFormat="false" ht="25.5" hidden="false" customHeight="true" outlineLevel="0" collapsed="false">
      <c r="A39" s="11"/>
      <c r="B39" s="11"/>
      <c r="C39" s="11"/>
      <c r="D39" s="12"/>
      <c r="E39" s="12"/>
      <c r="F39" s="12"/>
      <c r="G39" s="12"/>
      <c r="H39" s="12"/>
      <c r="I39" s="12"/>
      <c r="J39" s="13" t="str">
        <f aca="false">IF(OR(E39="",G39=""),"",E39+N(F39)-G39+N(H39))</f>
        <v/>
      </c>
      <c r="K39" s="14"/>
      <c r="L39" s="13" t="str">
        <f aca="false">IF(K39="Calculated",J39,IF(K39="Entered",I39,IF(I39&lt;&gt;"",I39,J39)))</f>
        <v/>
      </c>
      <c r="M39" s="12"/>
      <c r="N39" s="14"/>
      <c r="O39" s="12"/>
      <c r="P39" s="15" t="str">
        <f aca="false">IF($W39&lt;&gt;"OK","",ROUNDUP(ROUND(G39*D39/(D39-N(M39)),9),0))</f>
        <v/>
      </c>
      <c r="Q39" s="16" t="str">
        <f aca="false">IF($W39&lt;&gt;"OK","",P39*30/D39)</f>
        <v/>
      </c>
      <c r="R39" s="16" t="str">
        <f aca="false">IF($W39&lt;&gt;"OK","",IF(N39="b",P39*2,Q39*O39))</f>
        <v/>
      </c>
      <c r="S39" s="15" t="str">
        <f aca="false">IF($W39&lt;&gt;"OK","",ROUNDUP(ROUND(MAX(0,R39-L39),9),0))</f>
        <v/>
      </c>
      <c r="T39" s="16" t="str">
        <f aca="false">IF($W39&lt;&gt;"OK","",MAX(0,L39-R39))</f>
        <v/>
      </c>
      <c r="U39" s="12"/>
      <c r="V39" s="11"/>
      <c r="W39" s="17" t="str">
        <f aca="false">IF(AND(D39="",G39=""),"",IF(NOT(IFERROR(AND(D39&gt;=1,MOD(D39,1)=0),FALSE())),"T must be a whole number of days, 1 or more.",IF(NOT(IFERROR(G39&gt;=0,FALSE())),"Enter the consumption C (0 or more).",IF(NOT(IFERROR(AND(N(M39)&gt;=0,N(M39)&lt;D39),FALSE())),"X must be 0 or more and less than T.",IF(L39="","Enter E, or A and C for the calculated E.",IF(L39&lt;0,"Stock on hand E is below zero: check A, B, C and D.",IF(AND(N39&lt;&gt;"a",N39&lt;&gt;"b"),"Choose method a or b.",IF(AND(N39="a",NOT(IFERROR(N(O39)&gt;0,FALSE()))),"Method a needs M greater than 0.",IF(AND(U39&lt;&gt;"",V39=""),"Give a reason for the requested quantity.","OK")))))))))</f>
        <v/>
      </c>
    </row>
    <row r="40" customFormat="false" ht="25.5" hidden="false" customHeight="true" outlineLevel="0" collapsed="false">
      <c r="A40" s="11"/>
      <c r="B40" s="11"/>
      <c r="C40" s="11"/>
      <c r="D40" s="12"/>
      <c r="E40" s="12"/>
      <c r="F40" s="12"/>
      <c r="G40" s="12"/>
      <c r="H40" s="12"/>
      <c r="I40" s="12"/>
      <c r="J40" s="13" t="str">
        <f aca="false">IF(OR(E40="",G40=""),"",E40+N(F40)-G40+N(H40))</f>
        <v/>
      </c>
      <c r="K40" s="14"/>
      <c r="L40" s="13" t="str">
        <f aca="false">IF(K40="Calculated",J40,IF(K40="Entered",I40,IF(I40&lt;&gt;"",I40,J40)))</f>
        <v/>
      </c>
      <c r="M40" s="12"/>
      <c r="N40" s="14"/>
      <c r="O40" s="12"/>
      <c r="P40" s="15" t="str">
        <f aca="false">IF($W40&lt;&gt;"OK","",ROUNDUP(ROUND(G40*D40/(D40-N(M40)),9),0))</f>
        <v/>
      </c>
      <c r="Q40" s="16" t="str">
        <f aca="false">IF($W40&lt;&gt;"OK","",P40*30/D40)</f>
        <v/>
      </c>
      <c r="R40" s="16" t="str">
        <f aca="false">IF($W40&lt;&gt;"OK","",IF(N40="b",P40*2,Q40*O40))</f>
        <v/>
      </c>
      <c r="S40" s="15" t="str">
        <f aca="false">IF($W40&lt;&gt;"OK","",ROUNDUP(ROUND(MAX(0,R40-L40),9),0))</f>
        <v/>
      </c>
      <c r="T40" s="16" t="str">
        <f aca="false">IF($W40&lt;&gt;"OK","",MAX(0,L40-R40))</f>
        <v/>
      </c>
      <c r="U40" s="12"/>
      <c r="V40" s="11"/>
      <c r="W40" s="17" t="str">
        <f aca="false">IF(AND(D40="",G40=""),"",IF(NOT(IFERROR(AND(D40&gt;=1,MOD(D40,1)=0),FALSE())),"T must be a whole number of days, 1 or more.",IF(NOT(IFERROR(G40&gt;=0,FALSE())),"Enter the consumption C (0 or more).",IF(NOT(IFERROR(AND(N(M40)&gt;=0,N(M40)&lt;D40),FALSE())),"X must be 0 or more and less than T.",IF(L40="","Enter E, or A and C for the calculated E.",IF(L40&lt;0,"Stock on hand E is below zero: check A, B, C and D.",IF(AND(N40&lt;&gt;"a",N40&lt;&gt;"b"),"Choose method a or b.",IF(AND(N40="a",NOT(IFERROR(N(O40)&gt;0,FALSE()))),"Method a needs M greater than 0.",IF(AND(U40&lt;&gt;"",V40=""),"Give a reason for the requested quantity.","OK")))))))))</f>
        <v/>
      </c>
    </row>
    <row r="41" customFormat="false" ht="25.5" hidden="false" customHeight="true" outlineLevel="0" collapsed="false">
      <c r="A41" s="11"/>
      <c r="B41" s="11"/>
      <c r="C41" s="11"/>
      <c r="D41" s="12"/>
      <c r="E41" s="12"/>
      <c r="F41" s="12"/>
      <c r="G41" s="12"/>
      <c r="H41" s="12"/>
      <c r="I41" s="12"/>
      <c r="J41" s="13" t="str">
        <f aca="false">IF(OR(E41="",G41=""),"",E41+N(F41)-G41+N(H41))</f>
        <v/>
      </c>
      <c r="K41" s="14"/>
      <c r="L41" s="13" t="str">
        <f aca="false">IF(K41="Calculated",J41,IF(K41="Entered",I41,IF(I41&lt;&gt;"",I41,J41)))</f>
        <v/>
      </c>
      <c r="M41" s="12"/>
      <c r="N41" s="14"/>
      <c r="O41" s="12"/>
      <c r="P41" s="15" t="str">
        <f aca="false">IF($W41&lt;&gt;"OK","",ROUNDUP(ROUND(G41*D41/(D41-N(M41)),9),0))</f>
        <v/>
      </c>
      <c r="Q41" s="16" t="str">
        <f aca="false">IF($W41&lt;&gt;"OK","",P41*30/D41)</f>
        <v/>
      </c>
      <c r="R41" s="16" t="str">
        <f aca="false">IF($W41&lt;&gt;"OK","",IF(N41="b",P41*2,Q41*O41))</f>
        <v/>
      </c>
      <c r="S41" s="15" t="str">
        <f aca="false">IF($W41&lt;&gt;"OK","",ROUNDUP(ROUND(MAX(0,R41-L41),9),0))</f>
        <v/>
      </c>
      <c r="T41" s="16" t="str">
        <f aca="false">IF($W41&lt;&gt;"OK","",MAX(0,L41-R41))</f>
        <v/>
      </c>
      <c r="U41" s="12"/>
      <c r="V41" s="11"/>
      <c r="W41" s="17" t="str">
        <f aca="false">IF(AND(D41="",G41=""),"",IF(NOT(IFERROR(AND(D41&gt;=1,MOD(D41,1)=0),FALSE())),"T must be a whole number of days, 1 or more.",IF(NOT(IFERROR(G41&gt;=0,FALSE())),"Enter the consumption C (0 or more).",IF(NOT(IFERROR(AND(N(M41)&gt;=0,N(M41)&lt;D41),FALSE())),"X must be 0 or more and less than T.",IF(L41="","Enter E, or A and C for the calculated E.",IF(L41&lt;0,"Stock on hand E is below zero: check A, B, C and D.",IF(AND(N41&lt;&gt;"a",N41&lt;&gt;"b"),"Choose method a or b.",IF(AND(N41="a",NOT(IFERROR(N(O41)&gt;0,FALSE()))),"Method a needs M greater than 0.",IF(AND(U41&lt;&gt;"",V41=""),"Give a reason for the requested quantity.","OK")))))))))</f>
        <v/>
      </c>
    </row>
    <row r="42" customFormat="false" ht="25.5" hidden="false" customHeight="true" outlineLevel="0" collapsed="false">
      <c r="A42" s="11"/>
      <c r="B42" s="11"/>
      <c r="C42" s="11"/>
      <c r="D42" s="12"/>
      <c r="E42" s="12"/>
      <c r="F42" s="12"/>
      <c r="G42" s="12"/>
      <c r="H42" s="12"/>
      <c r="I42" s="12"/>
      <c r="J42" s="13" t="str">
        <f aca="false">IF(OR(E42="",G42=""),"",E42+N(F42)-G42+N(H42))</f>
        <v/>
      </c>
      <c r="K42" s="14"/>
      <c r="L42" s="13" t="str">
        <f aca="false">IF(K42="Calculated",J42,IF(K42="Entered",I42,IF(I42&lt;&gt;"",I42,J42)))</f>
        <v/>
      </c>
      <c r="M42" s="12"/>
      <c r="N42" s="14"/>
      <c r="O42" s="12"/>
      <c r="P42" s="15" t="str">
        <f aca="false">IF($W42&lt;&gt;"OK","",ROUNDUP(ROUND(G42*D42/(D42-N(M42)),9),0))</f>
        <v/>
      </c>
      <c r="Q42" s="16" t="str">
        <f aca="false">IF($W42&lt;&gt;"OK","",P42*30/D42)</f>
        <v/>
      </c>
      <c r="R42" s="16" t="str">
        <f aca="false">IF($W42&lt;&gt;"OK","",IF(N42="b",P42*2,Q42*O42))</f>
        <v/>
      </c>
      <c r="S42" s="15" t="str">
        <f aca="false">IF($W42&lt;&gt;"OK","",ROUNDUP(ROUND(MAX(0,R42-L42),9),0))</f>
        <v/>
      </c>
      <c r="T42" s="16" t="str">
        <f aca="false">IF($W42&lt;&gt;"OK","",MAX(0,L42-R42))</f>
        <v/>
      </c>
      <c r="U42" s="12"/>
      <c r="V42" s="11"/>
      <c r="W42" s="17" t="str">
        <f aca="false">IF(AND(D42="",G42=""),"",IF(NOT(IFERROR(AND(D42&gt;=1,MOD(D42,1)=0),FALSE())),"T must be a whole number of days, 1 or more.",IF(NOT(IFERROR(G42&gt;=0,FALSE())),"Enter the consumption C (0 or more).",IF(NOT(IFERROR(AND(N(M42)&gt;=0,N(M42)&lt;D42),FALSE())),"X must be 0 or more and less than T.",IF(L42="","Enter E, or A and C for the calculated E.",IF(L42&lt;0,"Stock on hand E is below zero: check A, B, C and D.",IF(AND(N42&lt;&gt;"a",N42&lt;&gt;"b"),"Choose method a or b.",IF(AND(N42="a",NOT(IFERROR(N(O42)&gt;0,FALSE()))),"Method a needs M greater than 0.",IF(AND(U42&lt;&gt;"",V42=""),"Give a reason for the requested quantity.","OK")))))))))</f>
        <v/>
      </c>
    </row>
    <row r="43" customFormat="false" ht="25.5" hidden="false" customHeight="true" outlineLevel="0" collapsed="false">
      <c r="A43" s="11"/>
      <c r="B43" s="11"/>
      <c r="C43" s="11"/>
      <c r="D43" s="12"/>
      <c r="E43" s="12"/>
      <c r="F43" s="12"/>
      <c r="G43" s="12"/>
      <c r="H43" s="12"/>
      <c r="I43" s="12"/>
      <c r="J43" s="13" t="str">
        <f aca="false">IF(OR(E43="",G43=""),"",E43+N(F43)-G43+N(H43))</f>
        <v/>
      </c>
      <c r="K43" s="14"/>
      <c r="L43" s="13" t="str">
        <f aca="false">IF(K43="Calculated",J43,IF(K43="Entered",I43,IF(I43&lt;&gt;"",I43,J43)))</f>
        <v/>
      </c>
      <c r="M43" s="12"/>
      <c r="N43" s="14"/>
      <c r="O43" s="12"/>
      <c r="P43" s="15" t="str">
        <f aca="false">IF($W43&lt;&gt;"OK","",ROUNDUP(ROUND(G43*D43/(D43-N(M43)),9),0))</f>
        <v/>
      </c>
      <c r="Q43" s="16" t="str">
        <f aca="false">IF($W43&lt;&gt;"OK","",P43*30/D43)</f>
        <v/>
      </c>
      <c r="R43" s="16" t="str">
        <f aca="false">IF($W43&lt;&gt;"OK","",IF(N43="b",P43*2,Q43*O43))</f>
        <v/>
      </c>
      <c r="S43" s="15" t="str">
        <f aca="false">IF($W43&lt;&gt;"OK","",ROUNDUP(ROUND(MAX(0,R43-L43),9),0))</f>
        <v/>
      </c>
      <c r="T43" s="16" t="str">
        <f aca="false">IF($W43&lt;&gt;"OK","",MAX(0,L43-R43))</f>
        <v/>
      </c>
      <c r="U43" s="12"/>
      <c r="V43" s="11"/>
      <c r="W43" s="17" t="str">
        <f aca="false">IF(AND(D43="",G43=""),"",IF(NOT(IFERROR(AND(D43&gt;=1,MOD(D43,1)=0),FALSE())),"T must be a whole number of days, 1 or more.",IF(NOT(IFERROR(G43&gt;=0,FALSE())),"Enter the consumption C (0 or more).",IF(NOT(IFERROR(AND(N(M43)&gt;=0,N(M43)&lt;D43),FALSE())),"X must be 0 or more and less than T.",IF(L43="","Enter E, or A and C for the calculated E.",IF(L43&lt;0,"Stock on hand E is below zero: check A, B, C and D.",IF(AND(N43&lt;&gt;"a",N43&lt;&gt;"b"),"Choose method a or b.",IF(AND(N43="a",NOT(IFERROR(N(O43)&gt;0,FALSE()))),"Method a needs M greater than 0.",IF(AND(U43&lt;&gt;"",V43=""),"Give a reason for the requested quantity.","OK")))))))))</f>
        <v/>
      </c>
    </row>
    <row r="44" customFormat="false" ht="25.5" hidden="false" customHeight="true" outlineLevel="0" collapsed="false">
      <c r="A44" s="11"/>
      <c r="B44" s="11"/>
      <c r="C44" s="11"/>
      <c r="D44" s="12"/>
      <c r="E44" s="12"/>
      <c r="F44" s="12"/>
      <c r="G44" s="12"/>
      <c r="H44" s="12"/>
      <c r="I44" s="12"/>
      <c r="J44" s="13" t="str">
        <f aca="false">IF(OR(E44="",G44=""),"",E44+N(F44)-G44+N(H44))</f>
        <v/>
      </c>
      <c r="K44" s="14"/>
      <c r="L44" s="13" t="str">
        <f aca="false">IF(K44="Calculated",J44,IF(K44="Entered",I44,IF(I44&lt;&gt;"",I44,J44)))</f>
        <v/>
      </c>
      <c r="M44" s="12"/>
      <c r="N44" s="14"/>
      <c r="O44" s="12"/>
      <c r="P44" s="15" t="str">
        <f aca="false">IF($W44&lt;&gt;"OK","",ROUNDUP(ROUND(G44*D44/(D44-N(M44)),9),0))</f>
        <v/>
      </c>
      <c r="Q44" s="16" t="str">
        <f aca="false">IF($W44&lt;&gt;"OK","",P44*30/D44)</f>
        <v/>
      </c>
      <c r="R44" s="16" t="str">
        <f aca="false">IF($W44&lt;&gt;"OK","",IF(N44="b",P44*2,Q44*O44))</f>
        <v/>
      </c>
      <c r="S44" s="15" t="str">
        <f aca="false">IF($W44&lt;&gt;"OK","",ROUNDUP(ROUND(MAX(0,R44-L44),9),0))</f>
        <v/>
      </c>
      <c r="T44" s="16" t="str">
        <f aca="false">IF($W44&lt;&gt;"OK","",MAX(0,L44-R44))</f>
        <v/>
      </c>
      <c r="U44" s="12"/>
      <c r="V44" s="11"/>
      <c r="W44" s="17" t="str">
        <f aca="false">IF(AND(D44="",G44=""),"",IF(NOT(IFERROR(AND(D44&gt;=1,MOD(D44,1)=0),FALSE())),"T must be a whole number of days, 1 or more.",IF(NOT(IFERROR(G44&gt;=0,FALSE())),"Enter the consumption C (0 or more).",IF(NOT(IFERROR(AND(N(M44)&gt;=0,N(M44)&lt;D44),FALSE())),"X must be 0 or more and less than T.",IF(L44="","Enter E, or A and C for the calculated E.",IF(L44&lt;0,"Stock on hand E is below zero: check A, B, C and D.",IF(AND(N44&lt;&gt;"a",N44&lt;&gt;"b"),"Choose method a or b.",IF(AND(N44="a",NOT(IFERROR(N(O44)&gt;0,FALSE()))),"Method a needs M greater than 0.",IF(AND(U44&lt;&gt;"",V44=""),"Give a reason for the requested quantity.","OK")))))))))</f>
        <v/>
      </c>
    </row>
    <row r="45" customFormat="false" ht="25.5" hidden="false" customHeight="true" outlineLevel="0" collapsed="false">
      <c r="A45" s="11"/>
      <c r="B45" s="11"/>
      <c r="C45" s="11"/>
      <c r="D45" s="12"/>
      <c r="E45" s="12"/>
      <c r="F45" s="12"/>
      <c r="G45" s="12"/>
      <c r="H45" s="12"/>
      <c r="I45" s="12"/>
      <c r="J45" s="13" t="str">
        <f aca="false">IF(OR(E45="",G45=""),"",E45+N(F45)-G45+N(H45))</f>
        <v/>
      </c>
      <c r="K45" s="14"/>
      <c r="L45" s="13" t="str">
        <f aca="false">IF(K45="Calculated",J45,IF(K45="Entered",I45,IF(I45&lt;&gt;"",I45,J45)))</f>
        <v/>
      </c>
      <c r="M45" s="12"/>
      <c r="N45" s="14"/>
      <c r="O45" s="12"/>
      <c r="P45" s="15" t="str">
        <f aca="false">IF($W45&lt;&gt;"OK","",ROUNDUP(ROUND(G45*D45/(D45-N(M45)),9),0))</f>
        <v/>
      </c>
      <c r="Q45" s="16" t="str">
        <f aca="false">IF($W45&lt;&gt;"OK","",P45*30/D45)</f>
        <v/>
      </c>
      <c r="R45" s="16" t="str">
        <f aca="false">IF($W45&lt;&gt;"OK","",IF(N45="b",P45*2,Q45*O45))</f>
        <v/>
      </c>
      <c r="S45" s="15" t="str">
        <f aca="false">IF($W45&lt;&gt;"OK","",ROUNDUP(ROUND(MAX(0,R45-L45),9),0))</f>
        <v/>
      </c>
      <c r="T45" s="16" t="str">
        <f aca="false">IF($W45&lt;&gt;"OK","",MAX(0,L45-R45))</f>
        <v/>
      </c>
      <c r="U45" s="12"/>
      <c r="V45" s="11"/>
      <c r="W45" s="17" t="str">
        <f aca="false">IF(AND(D45="",G45=""),"",IF(NOT(IFERROR(AND(D45&gt;=1,MOD(D45,1)=0),FALSE())),"T must be a whole number of days, 1 or more.",IF(NOT(IFERROR(G45&gt;=0,FALSE())),"Enter the consumption C (0 or more).",IF(NOT(IFERROR(AND(N(M45)&gt;=0,N(M45)&lt;D45),FALSE())),"X must be 0 or more and less than T.",IF(L45="","Enter E, or A and C for the calculated E.",IF(L45&lt;0,"Stock on hand E is below zero: check A, B, C and D.",IF(AND(N45&lt;&gt;"a",N45&lt;&gt;"b"),"Choose method a or b.",IF(AND(N45="a",NOT(IFERROR(N(O45)&gt;0,FALSE()))),"Method a needs M greater than 0.",IF(AND(U45&lt;&gt;"",V45=""),"Give a reason for the requested quantity.","OK")))))))))</f>
        <v/>
      </c>
    </row>
    <row r="46" customFormat="false" ht="25.5" hidden="false" customHeight="true" outlineLevel="0" collapsed="false">
      <c r="A46" s="11"/>
      <c r="B46" s="11"/>
      <c r="C46" s="11"/>
      <c r="D46" s="12"/>
      <c r="E46" s="12"/>
      <c r="F46" s="12"/>
      <c r="G46" s="12"/>
      <c r="H46" s="12"/>
      <c r="I46" s="12"/>
      <c r="J46" s="13" t="str">
        <f aca="false">IF(OR(E46="",G46=""),"",E46+N(F46)-G46+N(H46))</f>
        <v/>
      </c>
      <c r="K46" s="14"/>
      <c r="L46" s="13" t="str">
        <f aca="false">IF(K46="Calculated",J46,IF(K46="Entered",I46,IF(I46&lt;&gt;"",I46,J46)))</f>
        <v/>
      </c>
      <c r="M46" s="12"/>
      <c r="N46" s="14"/>
      <c r="O46" s="12"/>
      <c r="P46" s="15" t="str">
        <f aca="false">IF($W46&lt;&gt;"OK","",ROUNDUP(ROUND(G46*D46/(D46-N(M46)),9),0))</f>
        <v/>
      </c>
      <c r="Q46" s="16" t="str">
        <f aca="false">IF($W46&lt;&gt;"OK","",P46*30/D46)</f>
        <v/>
      </c>
      <c r="R46" s="16" t="str">
        <f aca="false">IF($W46&lt;&gt;"OK","",IF(N46="b",P46*2,Q46*O46))</f>
        <v/>
      </c>
      <c r="S46" s="15" t="str">
        <f aca="false">IF($W46&lt;&gt;"OK","",ROUNDUP(ROUND(MAX(0,R46-L46),9),0))</f>
        <v/>
      </c>
      <c r="T46" s="16" t="str">
        <f aca="false">IF($W46&lt;&gt;"OK","",MAX(0,L46-R46))</f>
        <v/>
      </c>
      <c r="U46" s="12"/>
      <c r="V46" s="11"/>
      <c r="W46" s="17" t="str">
        <f aca="false">IF(AND(D46="",G46=""),"",IF(NOT(IFERROR(AND(D46&gt;=1,MOD(D46,1)=0),FALSE())),"T must be a whole number of days, 1 or more.",IF(NOT(IFERROR(G46&gt;=0,FALSE())),"Enter the consumption C (0 or more).",IF(NOT(IFERROR(AND(N(M46)&gt;=0,N(M46)&lt;D46),FALSE())),"X must be 0 or more and less than T.",IF(L46="","Enter E, or A and C for the calculated E.",IF(L46&lt;0,"Stock on hand E is below zero: check A, B, C and D.",IF(AND(N46&lt;&gt;"a",N46&lt;&gt;"b"),"Choose method a or b.",IF(AND(N46="a",NOT(IFERROR(N(O46)&gt;0,FALSE()))),"Method a needs M greater than 0.",IF(AND(U46&lt;&gt;"",V46=""),"Give a reason for the requested quantity.","OK")))))))))</f>
        <v/>
      </c>
    </row>
    <row r="47" customFormat="false" ht="25.5" hidden="false" customHeight="true" outlineLevel="0" collapsed="false">
      <c r="A47" s="11"/>
      <c r="B47" s="11"/>
      <c r="C47" s="11"/>
      <c r="D47" s="12"/>
      <c r="E47" s="12"/>
      <c r="F47" s="12"/>
      <c r="G47" s="12"/>
      <c r="H47" s="12"/>
      <c r="I47" s="12"/>
      <c r="J47" s="13" t="str">
        <f aca="false">IF(OR(E47="",G47=""),"",E47+N(F47)-G47+N(H47))</f>
        <v/>
      </c>
      <c r="K47" s="14"/>
      <c r="L47" s="13" t="str">
        <f aca="false">IF(K47="Calculated",J47,IF(K47="Entered",I47,IF(I47&lt;&gt;"",I47,J47)))</f>
        <v/>
      </c>
      <c r="M47" s="12"/>
      <c r="N47" s="14"/>
      <c r="O47" s="12"/>
      <c r="P47" s="15" t="str">
        <f aca="false">IF($W47&lt;&gt;"OK","",ROUNDUP(ROUND(G47*D47/(D47-N(M47)),9),0))</f>
        <v/>
      </c>
      <c r="Q47" s="16" t="str">
        <f aca="false">IF($W47&lt;&gt;"OK","",P47*30/D47)</f>
        <v/>
      </c>
      <c r="R47" s="16" t="str">
        <f aca="false">IF($W47&lt;&gt;"OK","",IF(N47="b",P47*2,Q47*O47))</f>
        <v/>
      </c>
      <c r="S47" s="15" t="str">
        <f aca="false">IF($W47&lt;&gt;"OK","",ROUNDUP(ROUND(MAX(0,R47-L47),9),0))</f>
        <v/>
      </c>
      <c r="T47" s="16" t="str">
        <f aca="false">IF($W47&lt;&gt;"OK","",MAX(0,L47-R47))</f>
        <v/>
      </c>
      <c r="U47" s="12"/>
      <c r="V47" s="11"/>
      <c r="W47" s="17" t="str">
        <f aca="false">IF(AND(D47="",G47=""),"",IF(NOT(IFERROR(AND(D47&gt;=1,MOD(D47,1)=0),FALSE())),"T must be a whole number of days, 1 or more.",IF(NOT(IFERROR(G47&gt;=0,FALSE())),"Enter the consumption C (0 or more).",IF(NOT(IFERROR(AND(N(M47)&gt;=0,N(M47)&lt;D47),FALSE())),"X must be 0 or more and less than T.",IF(L47="","Enter E, or A and C for the calculated E.",IF(L47&lt;0,"Stock on hand E is below zero: check A, B, C and D.",IF(AND(N47&lt;&gt;"a",N47&lt;&gt;"b"),"Choose method a or b.",IF(AND(N47="a",NOT(IFERROR(N(O47)&gt;0,FALSE()))),"Method a needs M greater than 0.",IF(AND(U47&lt;&gt;"",V47=""),"Give a reason for the requested quantity.","OK")))))))))</f>
        <v/>
      </c>
    </row>
    <row r="48" customFormat="false" ht="25.5" hidden="false" customHeight="true" outlineLevel="0" collapsed="false">
      <c r="A48" s="11"/>
      <c r="B48" s="11"/>
      <c r="C48" s="11"/>
      <c r="D48" s="12"/>
      <c r="E48" s="12"/>
      <c r="F48" s="12"/>
      <c r="G48" s="12"/>
      <c r="H48" s="12"/>
      <c r="I48" s="12"/>
      <c r="J48" s="13" t="str">
        <f aca="false">IF(OR(E48="",G48=""),"",E48+N(F48)-G48+N(H48))</f>
        <v/>
      </c>
      <c r="K48" s="14"/>
      <c r="L48" s="13" t="str">
        <f aca="false">IF(K48="Calculated",J48,IF(K48="Entered",I48,IF(I48&lt;&gt;"",I48,J48)))</f>
        <v/>
      </c>
      <c r="M48" s="12"/>
      <c r="N48" s="14"/>
      <c r="O48" s="12"/>
      <c r="P48" s="15" t="str">
        <f aca="false">IF($W48&lt;&gt;"OK","",ROUNDUP(ROUND(G48*D48/(D48-N(M48)),9),0))</f>
        <v/>
      </c>
      <c r="Q48" s="16" t="str">
        <f aca="false">IF($W48&lt;&gt;"OK","",P48*30/D48)</f>
        <v/>
      </c>
      <c r="R48" s="16" t="str">
        <f aca="false">IF($W48&lt;&gt;"OK","",IF(N48="b",P48*2,Q48*O48))</f>
        <v/>
      </c>
      <c r="S48" s="15" t="str">
        <f aca="false">IF($W48&lt;&gt;"OK","",ROUNDUP(ROUND(MAX(0,R48-L48),9),0))</f>
        <v/>
      </c>
      <c r="T48" s="16" t="str">
        <f aca="false">IF($W48&lt;&gt;"OK","",MAX(0,L48-R48))</f>
        <v/>
      </c>
      <c r="U48" s="12"/>
      <c r="V48" s="11"/>
      <c r="W48" s="17" t="str">
        <f aca="false">IF(AND(D48="",G48=""),"",IF(NOT(IFERROR(AND(D48&gt;=1,MOD(D48,1)=0),FALSE())),"T must be a whole number of days, 1 or more.",IF(NOT(IFERROR(G48&gt;=0,FALSE())),"Enter the consumption C (0 or more).",IF(NOT(IFERROR(AND(N(M48)&gt;=0,N(M48)&lt;D48),FALSE())),"X must be 0 or more and less than T.",IF(L48="","Enter E, or A and C for the calculated E.",IF(L48&lt;0,"Stock on hand E is below zero: check A, B, C and D.",IF(AND(N48&lt;&gt;"a",N48&lt;&gt;"b"),"Choose method a or b.",IF(AND(N48="a",NOT(IFERROR(N(O48)&gt;0,FALSE()))),"Method a needs M greater than 0.",IF(AND(U48&lt;&gt;"",V48=""),"Give a reason for the requested quantity.","OK")))))))))</f>
        <v/>
      </c>
    </row>
    <row r="49" customFormat="false" ht="25.5" hidden="false" customHeight="true" outlineLevel="0" collapsed="false">
      <c r="A49" s="11"/>
      <c r="B49" s="11"/>
      <c r="C49" s="11"/>
      <c r="D49" s="12"/>
      <c r="E49" s="12"/>
      <c r="F49" s="12"/>
      <c r="G49" s="12"/>
      <c r="H49" s="12"/>
      <c r="I49" s="12"/>
      <c r="J49" s="13" t="str">
        <f aca="false">IF(OR(E49="",G49=""),"",E49+N(F49)-G49+N(H49))</f>
        <v/>
      </c>
      <c r="K49" s="14"/>
      <c r="L49" s="13" t="str">
        <f aca="false">IF(K49="Calculated",J49,IF(K49="Entered",I49,IF(I49&lt;&gt;"",I49,J49)))</f>
        <v/>
      </c>
      <c r="M49" s="12"/>
      <c r="N49" s="14"/>
      <c r="O49" s="12"/>
      <c r="P49" s="15" t="str">
        <f aca="false">IF($W49&lt;&gt;"OK","",ROUNDUP(ROUND(G49*D49/(D49-N(M49)),9),0))</f>
        <v/>
      </c>
      <c r="Q49" s="16" t="str">
        <f aca="false">IF($W49&lt;&gt;"OK","",P49*30/D49)</f>
        <v/>
      </c>
      <c r="R49" s="16" t="str">
        <f aca="false">IF($W49&lt;&gt;"OK","",IF(N49="b",P49*2,Q49*O49))</f>
        <v/>
      </c>
      <c r="S49" s="15" t="str">
        <f aca="false">IF($W49&lt;&gt;"OK","",ROUNDUP(ROUND(MAX(0,R49-L49),9),0))</f>
        <v/>
      </c>
      <c r="T49" s="16" t="str">
        <f aca="false">IF($W49&lt;&gt;"OK","",MAX(0,L49-R49))</f>
        <v/>
      </c>
      <c r="U49" s="12"/>
      <c r="V49" s="11"/>
      <c r="W49" s="17" t="str">
        <f aca="false">IF(AND(D49="",G49=""),"",IF(NOT(IFERROR(AND(D49&gt;=1,MOD(D49,1)=0),FALSE())),"T must be a whole number of days, 1 or more.",IF(NOT(IFERROR(G49&gt;=0,FALSE())),"Enter the consumption C (0 or more).",IF(NOT(IFERROR(AND(N(M49)&gt;=0,N(M49)&lt;D49),FALSE())),"X must be 0 or more and less than T.",IF(L49="","Enter E, or A and C for the calculated E.",IF(L49&lt;0,"Stock on hand E is below zero: check A, B, C and D.",IF(AND(N49&lt;&gt;"a",N49&lt;&gt;"b"),"Choose method a or b.",IF(AND(N49="a",NOT(IFERROR(N(O49)&gt;0,FALSE()))),"Method a needs M greater than 0.",IF(AND(U49&lt;&gt;"",V49=""),"Give a reason for the requested quantity.","OK")))))))))</f>
        <v/>
      </c>
    </row>
    <row r="50" customFormat="false" ht="25.5" hidden="false" customHeight="true" outlineLevel="0" collapsed="false">
      <c r="A50" s="11"/>
      <c r="B50" s="11"/>
      <c r="C50" s="11"/>
      <c r="D50" s="12"/>
      <c r="E50" s="12"/>
      <c r="F50" s="12"/>
      <c r="G50" s="12"/>
      <c r="H50" s="12"/>
      <c r="I50" s="12"/>
      <c r="J50" s="13" t="str">
        <f aca="false">IF(OR(E50="",G50=""),"",E50+N(F50)-G50+N(H50))</f>
        <v/>
      </c>
      <c r="K50" s="14"/>
      <c r="L50" s="13" t="str">
        <f aca="false">IF(K50="Calculated",J50,IF(K50="Entered",I50,IF(I50&lt;&gt;"",I50,J50)))</f>
        <v/>
      </c>
      <c r="M50" s="12"/>
      <c r="N50" s="14"/>
      <c r="O50" s="12"/>
      <c r="P50" s="15" t="str">
        <f aca="false">IF($W50&lt;&gt;"OK","",ROUNDUP(ROUND(G50*D50/(D50-N(M50)),9),0))</f>
        <v/>
      </c>
      <c r="Q50" s="16" t="str">
        <f aca="false">IF($W50&lt;&gt;"OK","",P50*30/D50)</f>
        <v/>
      </c>
      <c r="R50" s="16" t="str">
        <f aca="false">IF($W50&lt;&gt;"OK","",IF(N50="b",P50*2,Q50*O50))</f>
        <v/>
      </c>
      <c r="S50" s="15" t="str">
        <f aca="false">IF($W50&lt;&gt;"OK","",ROUNDUP(ROUND(MAX(0,R50-L50),9),0))</f>
        <v/>
      </c>
      <c r="T50" s="16" t="str">
        <f aca="false">IF($W50&lt;&gt;"OK","",MAX(0,L50-R50))</f>
        <v/>
      </c>
      <c r="U50" s="12"/>
      <c r="V50" s="11"/>
      <c r="W50" s="17" t="str">
        <f aca="false">IF(AND(D50="",G50=""),"",IF(NOT(IFERROR(AND(D50&gt;=1,MOD(D50,1)=0),FALSE())),"T must be a whole number of days, 1 or more.",IF(NOT(IFERROR(G50&gt;=0,FALSE())),"Enter the consumption C (0 or more).",IF(NOT(IFERROR(AND(N(M50)&gt;=0,N(M50)&lt;D50),FALSE())),"X must be 0 or more and less than T.",IF(L50="","Enter E, or A and C for the calculated E.",IF(L50&lt;0,"Stock on hand E is below zero: check A, B, C and D.",IF(AND(N50&lt;&gt;"a",N50&lt;&gt;"b"),"Choose method a or b.",IF(AND(N50="a",NOT(IFERROR(N(O50)&gt;0,FALSE()))),"Method a needs M greater than 0.",IF(AND(U50&lt;&gt;"",V50=""),"Give a reason for the requested quantity.","OK")))))))))</f>
        <v/>
      </c>
    </row>
    <row r="51" customFormat="false" ht="25.5" hidden="false" customHeight="true" outlineLevel="0" collapsed="false">
      <c r="A51" s="11"/>
      <c r="B51" s="11"/>
      <c r="C51" s="11"/>
      <c r="D51" s="12"/>
      <c r="E51" s="12"/>
      <c r="F51" s="12"/>
      <c r="G51" s="12"/>
      <c r="H51" s="12"/>
      <c r="I51" s="12"/>
      <c r="J51" s="13" t="str">
        <f aca="false">IF(OR(E51="",G51=""),"",E51+N(F51)-G51+N(H51))</f>
        <v/>
      </c>
      <c r="K51" s="14"/>
      <c r="L51" s="13" t="str">
        <f aca="false">IF(K51="Calculated",J51,IF(K51="Entered",I51,IF(I51&lt;&gt;"",I51,J51)))</f>
        <v/>
      </c>
      <c r="M51" s="12"/>
      <c r="N51" s="14"/>
      <c r="O51" s="12"/>
      <c r="P51" s="15" t="str">
        <f aca="false">IF($W51&lt;&gt;"OK","",ROUNDUP(ROUND(G51*D51/(D51-N(M51)),9),0))</f>
        <v/>
      </c>
      <c r="Q51" s="16" t="str">
        <f aca="false">IF($W51&lt;&gt;"OK","",P51*30/D51)</f>
        <v/>
      </c>
      <c r="R51" s="16" t="str">
        <f aca="false">IF($W51&lt;&gt;"OK","",IF(N51="b",P51*2,Q51*O51))</f>
        <v/>
      </c>
      <c r="S51" s="15" t="str">
        <f aca="false">IF($W51&lt;&gt;"OK","",ROUNDUP(ROUND(MAX(0,R51-L51),9),0))</f>
        <v/>
      </c>
      <c r="T51" s="16" t="str">
        <f aca="false">IF($W51&lt;&gt;"OK","",MAX(0,L51-R51))</f>
        <v/>
      </c>
      <c r="U51" s="12"/>
      <c r="V51" s="11"/>
      <c r="W51" s="17" t="str">
        <f aca="false">IF(AND(D51="",G51=""),"",IF(NOT(IFERROR(AND(D51&gt;=1,MOD(D51,1)=0),FALSE())),"T must be a whole number of days, 1 or more.",IF(NOT(IFERROR(G51&gt;=0,FALSE())),"Enter the consumption C (0 or more).",IF(NOT(IFERROR(AND(N(M51)&gt;=0,N(M51)&lt;D51),FALSE())),"X must be 0 or more and less than T.",IF(L51="","Enter E, or A and C for the calculated E.",IF(L51&lt;0,"Stock on hand E is below zero: check A, B, C and D.",IF(AND(N51&lt;&gt;"a",N51&lt;&gt;"b"),"Choose method a or b.",IF(AND(N51="a",NOT(IFERROR(N(O51)&gt;0,FALSE()))),"Method a needs M greater than 0.",IF(AND(U51&lt;&gt;"",V51=""),"Give a reason for the requested quantity.","OK")))))))))</f>
        <v/>
      </c>
    </row>
    <row r="52" customFormat="false" ht="25.5" hidden="false" customHeight="true" outlineLevel="0" collapsed="false">
      <c r="A52" s="11"/>
      <c r="B52" s="11"/>
      <c r="C52" s="11"/>
      <c r="D52" s="12"/>
      <c r="E52" s="12"/>
      <c r="F52" s="12"/>
      <c r="G52" s="12"/>
      <c r="H52" s="12"/>
      <c r="I52" s="12"/>
      <c r="J52" s="13" t="str">
        <f aca="false">IF(OR(E52="",G52=""),"",E52+N(F52)-G52+N(H52))</f>
        <v/>
      </c>
      <c r="K52" s="14"/>
      <c r="L52" s="13" t="str">
        <f aca="false">IF(K52="Calculated",J52,IF(K52="Entered",I52,IF(I52&lt;&gt;"",I52,J52)))</f>
        <v/>
      </c>
      <c r="M52" s="12"/>
      <c r="N52" s="14"/>
      <c r="O52" s="12"/>
      <c r="P52" s="15" t="str">
        <f aca="false">IF($W52&lt;&gt;"OK","",ROUNDUP(ROUND(G52*D52/(D52-N(M52)),9),0))</f>
        <v/>
      </c>
      <c r="Q52" s="16" t="str">
        <f aca="false">IF($W52&lt;&gt;"OK","",P52*30/D52)</f>
        <v/>
      </c>
      <c r="R52" s="16" t="str">
        <f aca="false">IF($W52&lt;&gt;"OK","",IF(N52="b",P52*2,Q52*O52))</f>
        <v/>
      </c>
      <c r="S52" s="15" t="str">
        <f aca="false">IF($W52&lt;&gt;"OK","",ROUNDUP(ROUND(MAX(0,R52-L52),9),0))</f>
        <v/>
      </c>
      <c r="T52" s="16" t="str">
        <f aca="false">IF($W52&lt;&gt;"OK","",MAX(0,L52-R52))</f>
        <v/>
      </c>
      <c r="U52" s="12"/>
      <c r="V52" s="11"/>
      <c r="W52" s="17" t="str">
        <f aca="false">IF(AND(D52="",G52=""),"",IF(NOT(IFERROR(AND(D52&gt;=1,MOD(D52,1)=0),FALSE())),"T must be a whole number of days, 1 or more.",IF(NOT(IFERROR(G52&gt;=0,FALSE())),"Enter the consumption C (0 or more).",IF(NOT(IFERROR(AND(N(M52)&gt;=0,N(M52)&lt;D52),FALSE())),"X must be 0 or more and less than T.",IF(L52="","Enter E, or A and C for the calculated E.",IF(L52&lt;0,"Stock on hand E is below zero: check A, B, C and D.",IF(AND(N52&lt;&gt;"a",N52&lt;&gt;"b"),"Choose method a or b.",IF(AND(N52="a",NOT(IFERROR(N(O52)&gt;0,FALSE()))),"Method a needs M greater than 0.",IF(AND(U52&lt;&gt;"",V52=""),"Give a reason for the requested quantity.","OK")))))))))</f>
        <v/>
      </c>
    </row>
    <row r="53" customFormat="false" ht="25.5" hidden="false" customHeight="true" outlineLevel="0" collapsed="false">
      <c r="A53" s="11"/>
      <c r="B53" s="11"/>
      <c r="C53" s="11"/>
      <c r="D53" s="12"/>
      <c r="E53" s="12"/>
      <c r="F53" s="12"/>
      <c r="G53" s="12"/>
      <c r="H53" s="12"/>
      <c r="I53" s="12"/>
      <c r="J53" s="13" t="str">
        <f aca="false">IF(OR(E53="",G53=""),"",E53+N(F53)-G53+N(H53))</f>
        <v/>
      </c>
      <c r="K53" s="14"/>
      <c r="L53" s="13" t="str">
        <f aca="false">IF(K53="Calculated",J53,IF(K53="Entered",I53,IF(I53&lt;&gt;"",I53,J53)))</f>
        <v/>
      </c>
      <c r="M53" s="12"/>
      <c r="N53" s="14"/>
      <c r="O53" s="12"/>
      <c r="P53" s="15" t="str">
        <f aca="false">IF($W53&lt;&gt;"OK","",ROUNDUP(ROUND(G53*D53/(D53-N(M53)),9),0))</f>
        <v/>
      </c>
      <c r="Q53" s="16" t="str">
        <f aca="false">IF($W53&lt;&gt;"OK","",P53*30/D53)</f>
        <v/>
      </c>
      <c r="R53" s="16" t="str">
        <f aca="false">IF($W53&lt;&gt;"OK","",IF(N53="b",P53*2,Q53*O53))</f>
        <v/>
      </c>
      <c r="S53" s="15" t="str">
        <f aca="false">IF($W53&lt;&gt;"OK","",ROUNDUP(ROUND(MAX(0,R53-L53),9),0))</f>
        <v/>
      </c>
      <c r="T53" s="16" t="str">
        <f aca="false">IF($W53&lt;&gt;"OK","",MAX(0,L53-R53))</f>
        <v/>
      </c>
      <c r="U53" s="12"/>
      <c r="V53" s="11"/>
      <c r="W53" s="17" t="str">
        <f aca="false">IF(AND(D53="",G53=""),"",IF(NOT(IFERROR(AND(D53&gt;=1,MOD(D53,1)=0),FALSE())),"T must be a whole number of days, 1 or more.",IF(NOT(IFERROR(G53&gt;=0,FALSE())),"Enter the consumption C (0 or more).",IF(NOT(IFERROR(AND(N(M53)&gt;=0,N(M53)&lt;D53),FALSE())),"X must be 0 or more and less than T.",IF(L53="","Enter E, or A and C for the calculated E.",IF(L53&lt;0,"Stock on hand E is below zero: check A, B, C and D.",IF(AND(N53&lt;&gt;"a",N53&lt;&gt;"b"),"Choose method a or b.",IF(AND(N53="a",NOT(IFERROR(N(O53)&gt;0,FALSE()))),"Method a needs M greater than 0.",IF(AND(U53&lt;&gt;"",V53=""),"Give a reason for the requested quantity.","OK")))))))))</f>
        <v/>
      </c>
    </row>
    <row r="54" customFormat="false" ht="25.5" hidden="false" customHeight="true" outlineLevel="0" collapsed="false">
      <c r="A54" s="11"/>
      <c r="B54" s="11"/>
      <c r="C54" s="11"/>
      <c r="D54" s="12"/>
      <c r="E54" s="12"/>
      <c r="F54" s="12"/>
      <c r="G54" s="12"/>
      <c r="H54" s="12"/>
      <c r="I54" s="12"/>
      <c r="J54" s="13" t="str">
        <f aca="false">IF(OR(E54="",G54=""),"",E54+N(F54)-G54+N(H54))</f>
        <v/>
      </c>
      <c r="K54" s="14"/>
      <c r="L54" s="13" t="str">
        <f aca="false">IF(K54="Calculated",J54,IF(K54="Entered",I54,IF(I54&lt;&gt;"",I54,J54)))</f>
        <v/>
      </c>
      <c r="M54" s="12"/>
      <c r="N54" s="14"/>
      <c r="O54" s="12"/>
      <c r="P54" s="15" t="str">
        <f aca="false">IF($W54&lt;&gt;"OK","",ROUNDUP(ROUND(G54*D54/(D54-N(M54)),9),0))</f>
        <v/>
      </c>
      <c r="Q54" s="16" t="str">
        <f aca="false">IF($W54&lt;&gt;"OK","",P54*30/D54)</f>
        <v/>
      </c>
      <c r="R54" s="16" t="str">
        <f aca="false">IF($W54&lt;&gt;"OK","",IF(N54="b",P54*2,Q54*O54))</f>
        <v/>
      </c>
      <c r="S54" s="15" t="str">
        <f aca="false">IF($W54&lt;&gt;"OK","",ROUNDUP(ROUND(MAX(0,R54-L54),9),0))</f>
        <v/>
      </c>
      <c r="T54" s="16" t="str">
        <f aca="false">IF($W54&lt;&gt;"OK","",MAX(0,L54-R54))</f>
        <v/>
      </c>
      <c r="U54" s="12"/>
      <c r="V54" s="11"/>
      <c r="W54" s="17" t="str">
        <f aca="false">IF(AND(D54="",G54=""),"",IF(NOT(IFERROR(AND(D54&gt;=1,MOD(D54,1)=0),FALSE())),"T must be a whole number of days, 1 or more.",IF(NOT(IFERROR(G54&gt;=0,FALSE())),"Enter the consumption C (0 or more).",IF(NOT(IFERROR(AND(N(M54)&gt;=0,N(M54)&lt;D54),FALSE())),"X must be 0 or more and less than T.",IF(L54="","Enter E, or A and C for the calculated E.",IF(L54&lt;0,"Stock on hand E is below zero: check A, B, C and D.",IF(AND(N54&lt;&gt;"a",N54&lt;&gt;"b"),"Choose method a or b.",IF(AND(N54="a",NOT(IFERROR(N(O54)&gt;0,FALSE()))),"Method a needs M greater than 0.",IF(AND(U54&lt;&gt;"",V54=""),"Give a reason for the requested quantity.","OK")))))))))</f>
        <v/>
      </c>
    </row>
    <row r="55" customFormat="false" ht="25.5" hidden="false" customHeight="true" outlineLevel="0" collapsed="false">
      <c r="A55" s="11"/>
      <c r="B55" s="11"/>
      <c r="C55" s="11"/>
      <c r="D55" s="12"/>
      <c r="E55" s="12"/>
      <c r="F55" s="12"/>
      <c r="G55" s="12"/>
      <c r="H55" s="12"/>
      <c r="I55" s="12"/>
      <c r="J55" s="13" t="str">
        <f aca="false">IF(OR(E55="",G55=""),"",E55+N(F55)-G55+N(H55))</f>
        <v/>
      </c>
      <c r="K55" s="14"/>
      <c r="L55" s="13" t="str">
        <f aca="false">IF(K55="Calculated",J55,IF(K55="Entered",I55,IF(I55&lt;&gt;"",I55,J55)))</f>
        <v/>
      </c>
      <c r="M55" s="12"/>
      <c r="N55" s="14"/>
      <c r="O55" s="12"/>
      <c r="P55" s="15" t="str">
        <f aca="false">IF($W55&lt;&gt;"OK","",ROUNDUP(ROUND(G55*D55/(D55-N(M55)),9),0))</f>
        <v/>
      </c>
      <c r="Q55" s="16" t="str">
        <f aca="false">IF($W55&lt;&gt;"OK","",P55*30/D55)</f>
        <v/>
      </c>
      <c r="R55" s="16" t="str">
        <f aca="false">IF($W55&lt;&gt;"OK","",IF(N55="b",P55*2,Q55*O55))</f>
        <v/>
      </c>
      <c r="S55" s="15" t="str">
        <f aca="false">IF($W55&lt;&gt;"OK","",ROUNDUP(ROUND(MAX(0,R55-L55),9),0))</f>
        <v/>
      </c>
      <c r="T55" s="16" t="str">
        <f aca="false">IF($W55&lt;&gt;"OK","",MAX(0,L55-R55))</f>
        <v/>
      </c>
      <c r="U55" s="12"/>
      <c r="V55" s="11"/>
      <c r="W55" s="17" t="str">
        <f aca="false">IF(AND(D55="",G55=""),"",IF(NOT(IFERROR(AND(D55&gt;=1,MOD(D55,1)=0),FALSE())),"T must be a whole number of days, 1 or more.",IF(NOT(IFERROR(G55&gt;=0,FALSE())),"Enter the consumption C (0 or more).",IF(NOT(IFERROR(AND(N(M55)&gt;=0,N(M55)&lt;D55),FALSE())),"X must be 0 or more and less than T.",IF(L55="","Enter E, or A and C for the calculated E.",IF(L55&lt;0,"Stock on hand E is below zero: check A, B, C and D.",IF(AND(N55&lt;&gt;"a",N55&lt;&gt;"b"),"Choose method a or b.",IF(AND(N55="a",NOT(IFERROR(N(O55)&gt;0,FALSE()))),"Method a needs M greater than 0.",IF(AND(U55&lt;&gt;"",V55=""),"Give a reason for the requested quantity.","OK")))))))))</f>
        <v/>
      </c>
    </row>
    <row r="56" customFormat="false" ht="25.5" hidden="false" customHeight="true" outlineLevel="0" collapsed="false">
      <c r="A56" s="11"/>
      <c r="B56" s="11"/>
      <c r="C56" s="11"/>
      <c r="D56" s="12"/>
      <c r="E56" s="12"/>
      <c r="F56" s="12"/>
      <c r="G56" s="12"/>
      <c r="H56" s="12"/>
      <c r="I56" s="12"/>
      <c r="J56" s="13" t="str">
        <f aca="false">IF(OR(E56="",G56=""),"",E56+N(F56)-G56+N(H56))</f>
        <v/>
      </c>
      <c r="K56" s="14"/>
      <c r="L56" s="13" t="str">
        <f aca="false">IF(K56="Calculated",J56,IF(K56="Entered",I56,IF(I56&lt;&gt;"",I56,J56)))</f>
        <v/>
      </c>
      <c r="M56" s="12"/>
      <c r="N56" s="14"/>
      <c r="O56" s="12"/>
      <c r="P56" s="15" t="str">
        <f aca="false">IF($W56&lt;&gt;"OK","",ROUNDUP(ROUND(G56*D56/(D56-N(M56)),9),0))</f>
        <v/>
      </c>
      <c r="Q56" s="16" t="str">
        <f aca="false">IF($W56&lt;&gt;"OK","",P56*30/D56)</f>
        <v/>
      </c>
      <c r="R56" s="16" t="str">
        <f aca="false">IF($W56&lt;&gt;"OK","",IF(N56="b",P56*2,Q56*O56))</f>
        <v/>
      </c>
      <c r="S56" s="15" t="str">
        <f aca="false">IF($W56&lt;&gt;"OK","",ROUNDUP(ROUND(MAX(0,R56-L56),9),0))</f>
        <v/>
      </c>
      <c r="T56" s="16" t="str">
        <f aca="false">IF($W56&lt;&gt;"OK","",MAX(0,L56-R56))</f>
        <v/>
      </c>
      <c r="U56" s="12"/>
      <c r="V56" s="11"/>
      <c r="W56" s="17" t="str">
        <f aca="false">IF(AND(D56="",G56=""),"",IF(NOT(IFERROR(AND(D56&gt;=1,MOD(D56,1)=0),FALSE())),"T must be a whole number of days, 1 or more.",IF(NOT(IFERROR(G56&gt;=0,FALSE())),"Enter the consumption C (0 or more).",IF(NOT(IFERROR(AND(N(M56)&gt;=0,N(M56)&lt;D56),FALSE())),"X must be 0 or more and less than T.",IF(L56="","Enter E, or A and C for the calculated E.",IF(L56&lt;0,"Stock on hand E is below zero: check A, B, C and D.",IF(AND(N56&lt;&gt;"a",N56&lt;&gt;"b"),"Choose method a or b.",IF(AND(N56="a",NOT(IFERROR(N(O56)&gt;0,FALSE()))),"Method a needs M greater than 0.",IF(AND(U56&lt;&gt;"",V56=""),"Give a reason for the requested quantity.","OK")))))))))</f>
        <v/>
      </c>
    </row>
    <row r="57" customFormat="false" ht="25.5" hidden="false" customHeight="true" outlineLevel="0" collapsed="false">
      <c r="A57" s="11"/>
      <c r="B57" s="11"/>
      <c r="C57" s="11"/>
      <c r="D57" s="12"/>
      <c r="E57" s="12"/>
      <c r="F57" s="12"/>
      <c r="G57" s="12"/>
      <c r="H57" s="12"/>
      <c r="I57" s="12"/>
      <c r="J57" s="13" t="str">
        <f aca="false">IF(OR(E57="",G57=""),"",E57+N(F57)-G57+N(H57))</f>
        <v/>
      </c>
      <c r="K57" s="14"/>
      <c r="L57" s="13" t="str">
        <f aca="false">IF(K57="Calculated",J57,IF(K57="Entered",I57,IF(I57&lt;&gt;"",I57,J57)))</f>
        <v/>
      </c>
      <c r="M57" s="12"/>
      <c r="N57" s="14"/>
      <c r="O57" s="12"/>
      <c r="P57" s="15" t="str">
        <f aca="false">IF($W57&lt;&gt;"OK","",ROUNDUP(ROUND(G57*D57/(D57-N(M57)),9),0))</f>
        <v/>
      </c>
      <c r="Q57" s="16" t="str">
        <f aca="false">IF($W57&lt;&gt;"OK","",P57*30/D57)</f>
        <v/>
      </c>
      <c r="R57" s="16" t="str">
        <f aca="false">IF($W57&lt;&gt;"OK","",IF(N57="b",P57*2,Q57*O57))</f>
        <v/>
      </c>
      <c r="S57" s="15" t="str">
        <f aca="false">IF($W57&lt;&gt;"OK","",ROUNDUP(ROUND(MAX(0,R57-L57),9),0))</f>
        <v/>
      </c>
      <c r="T57" s="16" t="str">
        <f aca="false">IF($W57&lt;&gt;"OK","",MAX(0,L57-R57))</f>
        <v/>
      </c>
      <c r="U57" s="12"/>
      <c r="V57" s="11"/>
      <c r="W57" s="17" t="str">
        <f aca="false">IF(AND(D57="",G57=""),"",IF(NOT(IFERROR(AND(D57&gt;=1,MOD(D57,1)=0),FALSE())),"T must be a whole number of days, 1 or more.",IF(NOT(IFERROR(G57&gt;=0,FALSE())),"Enter the consumption C (0 or more).",IF(NOT(IFERROR(AND(N(M57)&gt;=0,N(M57)&lt;D57),FALSE())),"X must be 0 or more and less than T.",IF(L57="","Enter E, or A and C for the calculated E.",IF(L57&lt;0,"Stock on hand E is below zero: check A, B, C and D.",IF(AND(N57&lt;&gt;"a",N57&lt;&gt;"b"),"Choose method a or b.",IF(AND(N57="a",NOT(IFERROR(N(O57)&gt;0,FALSE()))),"Method a needs M greater than 0.",IF(AND(U57&lt;&gt;"",V57=""),"Give a reason for the requested quantity.","OK")))))))))</f>
        <v/>
      </c>
    </row>
    <row r="58" customFormat="false" ht="25.5" hidden="false" customHeight="true" outlineLevel="0" collapsed="false">
      <c r="A58" s="11"/>
      <c r="B58" s="11"/>
      <c r="C58" s="11"/>
      <c r="D58" s="12"/>
      <c r="E58" s="12"/>
      <c r="F58" s="12"/>
      <c r="G58" s="12"/>
      <c r="H58" s="12"/>
      <c r="I58" s="12"/>
      <c r="J58" s="13" t="str">
        <f aca="false">IF(OR(E58="",G58=""),"",E58+N(F58)-G58+N(H58))</f>
        <v/>
      </c>
      <c r="K58" s="14"/>
      <c r="L58" s="13" t="str">
        <f aca="false">IF(K58="Calculated",J58,IF(K58="Entered",I58,IF(I58&lt;&gt;"",I58,J58)))</f>
        <v/>
      </c>
      <c r="M58" s="12"/>
      <c r="N58" s="14"/>
      <c r="O58" s="12"/>
      <c r="P58" s="15" t="str">
        <f aca="false">IF($W58&lt;&gt;"OK","",ROUNDUP(ROUND(G58*D58/(D58-N(M58)),9),0))</f>
        <v/>
      </c>
      <c r="Q58" s="16" t="str">
        <f aca="false">IF($W58&lt;&gt;"OK","",P58*30/D58)</f>
        <v/>
      </c>
      <c r="R58" s="16" t="str">
        <f aca="false">IF($W58&lt;&gt;"OK","",IF(N58="b",P58*2,Q58*O58))</f>
        <v/>
      </c>
      <c r="S58" s="15" t="str">
        <f aca="false">IF($W58&lt;&gt;"OK","",ROUNDUP(ROUND(MAX(0,R58-L58),9),0))</f>
        <v/>
      </c>
      <c r="T58" s="16" t="str">
        <f aca="false">IF($W58&lt;&gt;"OK","",MAX(0,L58-R58))</f>
        <v/>
      </c>
      <c r="U58" s="12"/>
      <c r="V58" s="11"/>
      <c r="W58" s="17" t="str">
        <f aca="false">IF(AND(D58="",G58=""),"",IF(NOT(IFERROR(AND(D58&gt;=1,MOD(D58,1)=0),FALSE())),"T must be a whole number of days, 1 or more.",IF(NOT(IFERROR(G58&gt;=0,FALSE())),"Enter the consumption C (0 or more).",IF(NOT(IFERROR(AND(N(M58)&gt;=0,N(M58)&lt;D58),FALSE())),"X must be 0 or more and less than T.",IF(L58="","Enter E, or A and C for the calculated E.",IF(L58&lt;0,"Stock on hand E is below zero: check A, B, C and D.",IF(AND(N58&lt;&gt;"a",N58&lt;&gt;"b"),"Choose method a or b.",IF(AND(N58="a",NOT(IFERROR(N(O58)&gt;0,FALSE()))),"Method a needs M greater than 0.",IF(AND(U58&lt;&gt;"",V58=""),"Give a reason for the requested quantity.","OK")))))))))</f>
        <v/>
      </c>
    </row>
    <row r="59" customFormat="false" ht="25.5" hidden="false" customHeight="true" outlineLevel="0" collapsed="false">
      <c r="A59" s="11"/>
      <c r="B59" s="11"/>
      <c r="C59" s="11"/>
      <c r="D59" s="12"/>
      <c r="E59" s="12"/>
      <c r="F59" s="12"/>
      <c r="G59" s="12"/>
      <c r="H59" s="12"/>
      <c r="I59" s="12"/>
      <c r="J59" s="13" t="str">
        <f aca="false">IF(OR(E59="",G59=""),"",E59+N(F59)-G59+N(H59))</f>
        <v/>
      </c>
      <c r="K59" s="14"/>
      <c r="L59" s="13" t="str">
        <f aca="false">IF(K59="Calculated",J59,IF(K59="Entered",I59,IF(I59&lt;&gt;"",I59,J59)))</f>
        <v/>
      </c>
      <c r="M59" s="12"/>
      <c r="N59" s="14"/>
      <c r="O59" s="12"/>
      <c r="P59" s="15" t="str">
        <f aca="false">IF($W59&lt;&gt;"OK","",ROUNDUP(ROUND(G59*D59/(D59-N(M59)),9),0))</f>
        <v/>
      </c>
      <c r="Q59" s="16" t="str">
        <f aca="false">IF($W59&lt;&gt;"OK","",P59*30/D59)</f>
        <v/>
      </c>
      <c r="R59" s="16" t="str">
        <f aca="false">IF($W59&lt;&gt;"OK","",IF(N59="b",P59*2,Q59*O59))</f>
        <v/>
      </c>
      <c r="S59" s="15" t="str">
        <f aca="false">IF($W59&lt;&gt;"OK","",ROUNDUP(ROUND(MAX(0,R59-L59),9),0))</f>
        <v/>
      </c>
      <c r="T59" s="16" t="str">
        <f aca="false">IF($W59&lt;&gt;"OK","",MAX(0,L59-R59))</f>
        <v/>
      </c>
      <c r="U59" s="12"/>
      <c r="V59" s="11"/>
      <c r="W59" s="17" t="str">
        <f aca="false">IF(AND(D59="",G59=""),"",IF(NOT(IFERROR(AND(D59&gt;=1,MOD(D59,1)=0),FALSE())),"T must be a whole number of days, 1 or more.",IF(NOT(IFERROR(G59&gt;=0,FALSE())),"Enter the consumption C (0 or more).",IF(NOT(IFERROR(AND(N(M59)&gt;=0,N(M59)&lt;D59),FALSE())),"X must be 0 or more and less than T.",IF(L59="","Enter E, or A and C for the calculated E.",IF(L59&lt;0,"Stock on hand E is below zero: check A, B, C and D.",IF(AND(N59&lt;&gt;"a",N59&lt;&gt;"b"),"Choose method a or b.",IF(AND(N59="a",NOT(IFERROR(N(O59)&gt;0,FALSE()))),"Method a needs M greater than 0.",IF(AND(U59&lt;&gt;"",V59=""),"Give a reason for the requested quantity.","OK")))))))))</f>
        <v/>
      </c>
    </row>
    <row r="60" customFormat="false" ht="25.5" hidden="false" customHeight="true" outlineLevel="0" collapsed="false">
      <c r="A60" s="11"/>
      <c r="B60" s="11"/>
      <c r="C60" s="11"/>
      <c r="D60" s="12"/>
      <c r="E60" s="12"/>
      <c r="F60" s="12"/>
      <c r="G60" s="12"/>
      <c r="H60" s="12"/>
      <c r="I60" s="12"/>
      <c r="J60" s="13" t="str">
        <f aca="false">IF(OR(E60="",G60=""),"",E60+N(F60)-G60+N(H60))</f>
        <v/>
      </c>
      <c r="K60" s="14"/>
      <c r="L60" s="13" t="str">
        <f aca="false">IF(K60="Calculated",J60,IF(K60="Entered",I60,IF(I60&lt;&gt;"",I60,J60)))</f>
        <v/>
      </c>
      <c r="M60" s="12"/>
      <c r="N60" s="14"/>
      <c r="O60" s="12"/>
      <c r="P60" s="15" t="str">
        <f aca="false">IF($W60&lt;&gt;"OK","",ROUNDUP(ROUND(G60*D60/(D60-N(M60)),9),0))</f>
        <v/>
      </c>
      <c r="Q60" s="16" t="str">
        <f aca="false">IF($W60&lt;&gt;"OK","",P60*30/D60)</f>
        <v/>
      </c>
      <c r="R60" s="16" t="str">
        <f aca="false">IF($W60&lt;&gt;"OK","",IF(N60="b",P60*2,Q60*O60))</f>
        <v/>
      </c>
      <c r="S60" s="15" t="str">
        <f aca="false">IF($W60&lt;&gt;"OK","",ROUNDUP(ROUND(MAX(0,R60-L60),9),0))</f>
        <v/>
      </c>
      <c r="T60" s="16" t="str">
        <f aca="false">IF($W60&lt;&gt;"OK","",MAX(0,L60-R60))</f>
        <v/>
      </c>
      <c r="U60" s="12"/>
      <c r="V60" s="11"/>
      <c r="W60" s="17" t="str">
        <f aca="false">IF(AND(D60="",G60=""),"",IF(NOT(IFERROR(AND(D60&gt;=1,MOD(D60,1)=0),FALSE())),"T must be a whole number of days, 1 or more.",IF(NOT(IFERROR(G60&gt;=0,FALSE())),"Enter the consumption C (0 or more).",IF(NOT(IFERROR(AND(N(M60)&gt;=0,N(M60)&lt;D60),FALSE())),"X must be 0 or more and less than T.",IF(L60="","Enter E, or A and C for the calculated E.",IF(L60&lt;0,"Stock on hand E is below zero: check A, B, C and D.",IF(AND(N60&lt;&gt;"a",N60&lt;&gt;"b"),"Choose method a or b.",IF(AND(N60="a",NOT(IFERROR(N(O60)&gt;0,FALSE()))),"Method a needs M greater than 0.",IF(AND(U60&lt;&gt;"",V60=""),"Give a reason for the requested quantity.","OK")))))))))</f>
        <v/>
      </c>
    </row>
    <row r="61" customFormat="false" ht="25.5" hidden="false" customHeight="true" outlineLevel="0" collapsed="false">
      <c r="A61" s="11"/>
      <c r="B61" s="11"/>
      <c r="C61" s="11"/>
      <c r="D61" s="12"/>
      <c r="E61" s="12"/>
      <c r="F61" s="12"/>
      <c r="G61" s="12"/>
      <c r="H61" s="12"/>
      <c r="I61" s="12"/>
      <c r="J61" s="13" t="str">
        <f aca="false">IF(OR(E61="",G61=""),"",E61+N(F61)-G61+N(H61))</f>
        <v/>
      </c>
      <c r="K61" s="14"/>
      <c r="L61" s="13" t="str">
        <f aca="false">IF(K61="Calculated",J61,IF(K61="Entered",I61,IF(I61&lt;&gt;"",I61,J61)))</f>
        <v/>
      </c>
      <c r="M61" s="12"/>
      <c r="N61" s="14"/>
      <c r="O61" s="12"/>
      <c r="P61" s="15" t="str">
        <f aca="false">IF($W61&lt;&gt;"OK","",ROUNDUP(ROUND(G61*D61/(D61-N(M61)),9),0))</f>
        <v/>
      </c>
      <c r="Q61" s="16" t="str">
        <f aca="false">IF($W61&lt;&gt;"OK","",P61*30/D61)</f>
        <v/>
      </c>
      <c r="R61" s="16" t="str">
        <f aca="false">IF($W61&lt;&gt;"OK","",IF(N61="b",P61*2,Q61*O61))</f>
        <v/>
      </c>
      <c r="S61" s="15" t="str">
        <f aca="false">IF($W61&lt;&gt;"OK","",ROUNDUP(ROUND(MAX(0,R61-L61),9),0))</f>
        <v/>
      </c>
      <c r="T61" s="16" t="str">
        <f aca="false">IF($W61&lt;&gt;"OK","",MAX(0,L61-R61))</f>
        <v/>
      </c>
      <c r="U61" s="12"/>
      <c r="V61" s="11"/>
      <c r="W61" s="17" t="str">
        <f aca="false">IF(AND(D61="",G61=""),"",IF(NOT(IFERROR(AND(D61&gt;=1,MOD(D61,1)=0),FALSE())),"T must be a whole number of days, 1 or more.",IF(NOT(IFERROR(G61&gt;=0,FALSE())),"Enter the consumption C (0 or more).",IF(NOT(IFERROR(AND(N(M61)&gt;=0,N(M61)&lt;D61),FALSE())),"X must be 0 or more and less than T.",IF(L61="","Enter E, or A and C for the calculated E.",IF(L61&lt;0,"Stock on hand E is below zero: check A, B, C and D.",IF(AND(N61&lt;&gt;"a",N61&lt;&gt;"b"),"Choose method a or b.",IF(AND(N61="a",NOT(IFERROR(N(O61)&gt;0,FALSE()))),"Method a needs M greater than 0.",IF(AND(U61&lt;&gt;"",V61=""),"Give a reason for the requested quantity.","OK")))))))))</f>
        <v/>
      </c>
    </row>
    <row r="62" customFormat="false" ht="25.5" hidden="false" customHeight="true" outlineLevel="0" collapsed="false">
      <c r="A62" s="11"/>
      <c r="B62" s="11"/>
      <c r="C62" s="11"/>
      <c r="D62" s="12"/>
      <c r="E62" s="12"/>
      <c r="F62" s="12"/>
      <c r="G62" s="12"/>
      <c r="H62" s="12"/>
      <c r="I62" s="12"/>
      <c r="J62" s="13" t="str">
        <f aca="false">IF(OR(E62="",G62=""),"",E62+N(F62)-G62+N(H62))</f>
        <v/>
      </c>
      <c r="K62" s="14"/>
      <c r="L62" s="13" t="str">
        <f aca="false">IF(K62="Calculated",J62,IF(K62="Entered",I62,IF(I62&lt;&gt;"",I62,J62)))</f>
        <v/>
      </c>
      <c r="M62" s="12"/>
      <c r="N62" s="14"/>
      <c r="O62" s="12"/>
      <c r="P62" s="15" t="str">
        <f aca="false">IF($W62&lt;&gt;"OK","",ROUNDUP(ROUND(G62*D62/(D62-N(M62)),9),0))</f>
        <v/>
      </c>
      <c r="Q62" s="16" t="str">
        <f aca="false">IF($W62&lt;&gt;"OK","",P62*30/D62)</f>
        <v/>
      </c>
      <c r="R62" s="16" t="str">
        <f aca="false">IF($W62&lt;&gt;"OK","",IF(N62="b",P62*2,Q62*O62))</f>
        <v/>
      </c>
      <c r="S62" s="15" t="str">
        <f aca="false">IF($W62&lt;&gt;"OK","",ROUNDUP(ROUND(MAX(0,R62-L62),9),0))</f>
        <v/>
      </c>
      <c r="T62" s="16" t="str">
        <f aca="false">IF($W62&lt;&gt;"OK","",MAX(0,L62-R62))</f>
        <v/>
      </c>
      <c r="U62" s="12"/>
      <c r="V62" s="11"/>
      <c r="W62" s="17" t="str">
        <f aca="false">IF(AND(D62="",G62=""),"",IF(NOT(IFERROR(AND(D62&gt;=1,MOD(D62,1)=0),FALSE())),"T must be a whole number of days, 1 or more.",IF(NOT(IFERROR(G62&gt;=0,FALSE())),"Enter the consumption C (0 or more).",IF(NOT(IFERROR(AND(N(M62)&gt;=0,N(M62)&lt;D62),FALSE())),"X must be 0 or more and less than T.",IF(L62="","Enter E, or A and C for the calculated E.",IF(L62&lt;0,"Stock on hand E is below zero: check A, B, C and D.",IF(AND(N62&lt;&gt;"a",N62&lt;&gt;"b"),"Choose method a or b.",IF(AND(N62="a",NOT(IFERROR(N(O62)&gt;0,FALSE()))),"Method a needs M greater than 0.",IF(AND(U62&lt;&gt;"",V62=""),"Give a reason for the requested quantity.","OK")))))))))</f>
        <v/>
      </c>
    </row>
    <row r="63" customFormat="false" ht="25.5" hidden="false" customHeight="true" outlineLevel="0" collapsed="false">
      <c r="A63" s="11"/>
      <c r="B63" s="11"/>
      <c r="C63" s="11"/>
      <c r="D63" s="12"/>
      <c r="E63" s="12"/>
      <c r="F63" s="12"/>
      <c r="G63" s="12"/>
      <c r="H63" s="12"/>
      <c r="I63" s="12"/>
      <c r="J63" s="13" t="str">
        <f aca="false">IF(OR(E63="",G63=""),"",E63+N(F63)-G63+N(H63))</f>
        <v/>
      </c>
      <c r="K63" s="14"/>
      <c r="L63" s="13" t="str">
        <f aca="false">IF(K63="Calculated",J63,IF(K63="Entered",I63,IF(I63&lt;&gt;"",I63,J63)))</f>
        <v/>
      </c>
      <c r="M63" s="12"/>
      <c r="N63" s="14"/>
      <c r="O63" s="12"/>
      <c r="P63" s="15" t="str">
        <f aca="false">IF($W63&lt;&gt;"OK","",ROUNDUP(ROUND(G63*D63/(D63-N(M63)),9),0))</f>
        <v/>
      </c>
      <c r="Q63" s="16" t="str">
        <f aca="false">IF($W63&lt;&gt;"OK","",P63*30/D63)</f>
        <v/>
      </c>
      <c r="R63" s="16" t="str">
        <f aca="false">IF($W63&lt;&gt;"OK","",IF(N63="b",P63*2,Q63*O63))</f>
        <v/>
      </c>
      <c r="S63" s="15" t="str">
        <f aca="false">IF($W63&lt;&gt;"OK","",ROUNDUP(ROUND(MAX(0,R63-L63),9),0))</f>
        <v/>
      </c>
      <c r="T63" s="16" t="str">
        <f aca="false">IF($W63&lt;&gt;"OK","",MAX(0,L63-R63))</f>
        <v/>
      </c>
      <c r="U63" s="12"/>
      <c r="V63" s="11"/>
      <c r="W63" s="17" t="str">
        <f aca="false">IF(AND(D63="",G63=""),"",IF(NOT(IFERROR(AND(D63&gt;=1,MOD(D63,1)=0),FALSE())),"T must be a whole number of days, 1 or more.",IF(NOT(IFERROR(G63&gt;=0,FALSE())),"Enter the consumption C (0 or more).",IF(NOT(IFERROR(AND(N(M63)&gt;=0,N(M63)&lt;D63),FALSE())),"X must be 0 or more and less than T.",IF(L63="","Enter E, or A and C for the calculated E.",IF(L63&lt;0,"Stock on hand E is below zero: check A, B, C and D.",IF(AND(N63&lt;&gt;"a",N63&lt;&gt;"b"),"Choose method a or b.",IF(AND(N63="a",NOT(IFERROR(N(O63)&gt;0,FALSE()))),"Method a needs M greater than 0.",IF(AND(U63&lt;&gt;"",V63=""),"Give a reason for the requested quantity.","OK")))))))))</f>
        <v/>
      </c>
    </row>
    <row r="64" customFormat="false" ht="25.5" hidden="false" customHeight="true" outlineLevel="0" collapsed="false">
      <c r="A64" s="11"/>
      <c r="B64" s="11"/>
      <c r="C64" s="11"/>
      <c r="D64" s="12"/>
      <c r="E64" s="12"/>
      <c r="F64" s="12"/>
      <c r="G64" s="12"/>
      <c r="H64" s="12"/>
      <c r="I64" s="12"/>
      <c r="J64" s="13" t="str">
        <f aca="false">IF(OR(E64="",G64=""),"",E64+N(F64)-G64+N(H64))</f>
        <v/>
      </c>
      <c r="K64" s="14"/>
      <c r="L64" s="13" t="str">
        <f aca="false">IF(K64="Calculated",J64,IF(K64="Entered",I64,IF(I64&lt;&gt;"",I64,J64)))</f>
        <v/>
      </c>
      <c r="M64" s="12"/>
      <c r="N64" s="14"/>
      <c r="O64" s="12"/>
      <c r="P64" s="15" t="str">
        <f aca="false">IF($W64&lt;&gt;"OK","",ROUNDUP(ROUND(G64*D64/(D64-N(M64)),9),0))</f>
        <v/>
      </c>
      <c r="Q64" s="16" t="str">
        <f aca="false">IF($W64&lt;&gt;"OK","",P64*30/D64)</f>
        <v/>
      </c>
      <c r="R64" s="16" t="str">
        <f aca="false">IF($W64&lt;&gt;"OK","",IF(N64="b",P64*2,Q64*O64))</f>
        <v/>
      </c>
      <c r="S64" s="15" t="str">
        <f aca="false">IF($W64&lt;&gt;"OK","",ROUNDUP(ROUND(MAX(0,R64-L64),9),0))</f>
        <v/>
      </c>
      <c r="T64" s="16" t="str">
        <f aca="false">IF($W64&lt;&gt;"OK","",MAX(0,L64-R64))</f>
        <v/>
      </c>
      <c r="U64" s="12"/>
      <c r="V64" s="11"/>
      <c r="W64" s="17" t="str">
        <f aca="false">IF(AND(D64="",G64=""),"",IF(NOT(IFERROR(AND(D64&gt;=1,MOD(D64,1)=0),FALSE())),"T must be a whole number of days, 1 or more.",IF(NOT(IFERROR(G64&gt;=0,FALSE())),"Enter the consumption C (0 or more).",IF(NOT(IFERROR(AND(N(M64)&gt;=0,N(M64)&lt;D64),FALSE())),"X must be 0 or more and less than T.",IF(L64="","Enter E, or A and C for the calculated E.",IF(L64&lt;0,"Stock on hand E is below zero: check A, B, C and D.",IF(AND(N64&lt;&gt;"a",N64&lt;&gt;"b"),"Choose method a or b.",IF(AND(N64="a",NOT(IFERROR(N(O64)&gt;0,FALSE()))),"Method a needs M greater than 0.",IF(AND(U64&lt;&gt;"",V64=""),"Give a reason for the requested quantity.","OK")))))))))</f>
        <v/>
      </c>
    </row>
    <row r="65" customFormat="false" ht="25.5" hidden="false" customHeight="true" outlineLevel="0" collapsed="false">
      <c r="A65" s="11"/>
      <c r="B65" s="11"/>
      <c r="C65" s="11"/>
      <c r="D65" s="12"/>
      <c r="E65" s="12"/>
      <c r="F65" s="12"/>
      <c r="G65" s="12"/>
      <c r="H65" s="12"/>
      <c r="I65" s="12"/>
      <c r="J65" s="13" t="str">
        <f aca="false">IF(OR(E65="",G65=""),"",E65+N(F65)-G65+N(H65))</f>
        <v/>
      </c>
      <c r="K65" s="14"/>
      <c r="L65" s="13" t="str">
        <f aca="false">IF(K65="Calculated",J65,IF(K65="Entered",I65,IF(I65&lt;&gt;"",I65,J65)))</f>
        <v/>
      </c>
      <c r="M65" s="12"/>
      <c r="N65" s="14"/>
      <c r="O65" s="12"/>
      <c r="P65" s="15" t="str">
        <f aca="false">IF($W65&lt;&gt;"OK","",ROUNDUP(ROUND(G65*D65/(D65-N(M65)),9),0))</f>
        <v/>
      </c>
      <c r="Q65" s="16" t="str">
        <f aca="false">IF($W65&lt;&gt;"OK","",P65*30/D65)</f>
        <v/>
      </c>
      <c r="R65" s="16" t="str">
        <f aca="false">IF($W65&lt;&gt;"OK","",IF(N65="b",P65*2,Q65*O65))</f>
        <v/>
      </c>
      <c r="S65" s="15" t="str">
        <f aca="false">IF($W65&lt;&gt;"OK","",ROUNDUP(ROUND(MAX(0,R65-L65),9),0))</f>
        <v/>
      </c>
      <c r="T65" s="16" t="str">
        <f aca="false">IF($W65&lt;&gt;"OK","",MAX(0,L65-R65))</f>
        <v/>
      </c>
      <c r="U65" s="12"/>
      <c r="V65" s="11"/>
      <c r="W65" s="17" t="str">
        <f aca="false">IF(AND(D65="",G65=""),"",IF(NOT(IFERROR(AND(D65&gt;=1,MOD(D65,1)=0),FALSE())),"T must be a whole number of days, 1 or more.",IF(NOT(IFERROR(G65&gt;=0,FALSE())),"Enter the consumption C (0 or more).",IF(NOT(IFERROR(AND(N(M65)&gt;=0,N(M65)&lt;D65),FALSE())),"X must be 0 or more and less than T.",IF(L65="","Enter E, or A and C for the calculated E.",IF(L65&lt;0,"Stock on hand E is below zero: check A, B, C and D.",IF(AND(N65&lt;&gt;"a",N65&lt;&gt;"b"),"Choose method a or b.",IF(AND(N65="a",NOT(IFERROR(N(O65)&gt;0,FALSE()))),"Method a needs M greater than 0.",IF(AND(U65&lt;&gt;"",V65=""),"Give a reason for the requested quantity.","OK")))))))))</f>
        <v/>
      </c>
    </row>
    <row r="66" customFormat="false" ht="25.5" hidden="false" customHeight="true" outlineLevel="0" collapsed="false">
      <c r="A66" s="11"/>
      <c r="B66" s="11"/>
      <c r="C66" s="11"/>
      <c r="D66" s="12"/>
      <c r="E66" s="12"/>
      <c r="F66" s="12"/>
      <c r="G66" s="12"/>
      <c r="H66" s="12"/>
      <c r="I66" s="12"/>
      <c r="J66" s="13" t="str">
        <f aca="false">IF(OR(E66="",G66=""),"",E66+N(F66)-G66+N(H66))</f>
        <v/>
      </c>
      <c r="K66" s="14"/>
      <c r="L66" s="13" t="str">
        <f aca="false">IF(K66="Calculated",J66,IF(K66="Entered",I66,IF(I66&lt;&gt;"",I66,J66)))</f>
        <v/>
      </c>
      <c r="M66" s="12"/>
      <c r="N66" s="14"/>
      <c r="O66" s="12"/>
      <c r="P66" s="15" t="str">
        <f aca="false">IF($W66&lt;&gt;"OK","",ROUNDUP(ROUND(G66*D66/(D66-N(M66)),9),0))</f>
        <v/>
      </c>
      <c r="Q66" s="16" t="str">
        <f aca="false">IF($W66&lt;&gt;"OK","",P66*30/D66)</f>
        <v/>
      </c>
      <c r="R66" s="16" t="str">
        <f aca="false">IF($W66&lt;&gt;"OK","",IF(N66="b",P66*2,Q66*O66))</f>
        <v/>
      </c>
      <c r="S66" s="15" t="str">
        <f aca="false">IF($W66&lt;&gt;"OK","",ROUNDUP(ROUND(MAX(0,R66-L66),9),0))</f>
        <v/>
      </c>
      <c r="T66" s="16" t="str">
        <f aca="false">IF($W66&lt;&gt;"OK","",MAX(0,L66-R66))</f>
        <v/>
      </c>
      <c r="U66" s="12"/>
      <c r="V66" s="11"/>
      <c r="W66" s="17" t="str">
        <f aca="false">IF(AND(D66="",G66=""),"",IF(NOT(IFERROR(AND(D66&gt;=1,MOD(D66,1)=0),FALSE())),"T must be a whole number of days, 1 or more.",IF(NOT(IFERROR(G66&gt;=0,FALSE())),"Enter the consumption C (0 or more).",IF(NOT(IFERROR(AND(N(M66)&gt;=0,N(M66)&lt;D66),FALSE())),"X must be 0 or more and less than T.",IF(L66="","Enter E, or A and C for the calculated E.",IF(L66&lt;0,"Stock on hand E is below zero: check A, B, C and D.",IF(AND(N66&lt;&gt;"a",N66&lt;&gt;"b"),"Choose method a or b.",IF(AND(N66="a",NOT(IFERROR(N(O66)&gt;0,FALSE()))),"Method a needs M greater than 0.",IF(AND(U66&lt;&gt;"",V66=""),"Give a reason for the requested quantity.","OK")))))))))</f>
        <v/>
      </c>
    </row>
    <row r="67" customFormat="false" ht="25.5" hidden="false" customHeight="true" outlineLevel="0" collapsed="false">
      <c r="A67" s="11"/>
      <c r="B67" s="11"/>
      <c r="C67" s="11"/>
      <c r="D67" s="12"/>
      <c r="E67" s="12"/>
      <c r="F67" s="12"/>
      <c r="G67" s="12"/>
      <c r="H67" s="12"/>
      <c r="I67" s="12"/>
      <c r="J67" s="13" t="str">
        <f aca="false">IF(OR(E67="",G67=""),"",E67+N(F67)-G67+N(H67))</f>
        <v/>
      </c>
      <c r="K67" s="14"/>
      <c r="L67" s="13" t="str">
        <f aca="false">IF(K67="Calculated",J67,IF(K67="Entered",I67,IF(I67&lt;&gt;"",I67,J67)))</f>
        <v/>
      </c>
      <c r="M67" s="12"/>
      <c r="N67" s="14"/>
      <c r="O67" s="12"/>
      <c r="P67" s="15" t="str">
        <f aca="false">IF($W67&lt;&gt;"OK","",ROUNDUP(ROUND(G67*D67/(D67-N(M67)),9),0))</f>
        <v/>
      </c>
      <c r="Q67" s="16" t="str">
        <f aca="false">IF($W67&lt;&gt;"OK","",P67*30/D67)</f>
        <v/>
      </c>
      <c r="R67" s="16" t="str">
        <f aca="false">IF($W67&lt;&gt;"OK","",IF(N67="b",P67*2,Q67*O67))</f>
        <v/>
      </c>
      <c r="S67" s="15" t="str">
        <f aca="false">IF($W67&lt;&gt;"OK","",ROUNDUP(ROUND(MAX(0,R67-L67),9),0))</f>
        <v/>
      </c>
      <c r="T67" s="16" t="str">
        <f aca="false">IF($W67&lt;&gt;"OK","",MAX(0,L67-R67))</f>
        <v/>
      </c>
      <c r="U67" s="12"/>
      <c r="V67" s="11"/>
      <c r="W67" s="17" t="str">
        <f aca="false">IF(AND(D67="",G67=""),"",IF(NOT(IFERROR(AND(D67&gt;=1,MOD(D67,1)=0),FALSE())),"T must be a whole number of days, 1 or more.",IF(NOT(IFERROR(G67&gt;=0,FALSE())),"Enter the consumption C (0 or more).",IF(NOT(IFERROR(AND(N(M67)&gt;=0,N(M67)&lt;D67),FALSE())),"X must be 0 or more and less than T.",IF(L67="","Enter E, or A and C for the calculated E.",IF(L67&lt;0,"Stock on hand E is below zero: check A, B, C and D.",IF(AND(N67&lt;&gt;"a",N67&lt;&gt;"b"),"Choose method a or b.",IF(AND(N67="a",NOT(IFERROR(N(O67)&gt;0,FALSE()))),"Method a needs M greater than 0.",IF(AND(U67&lt;&gt;"",V67=""),"Give a reason for the requested quantity.","OK")))))))))</f>
        <v/>
      </c>
    </row>
    <row r="68" customFormat="false" ht="25.5" hidden="false" customHeight="true" outlineLevel="0" collapsed="false">
      <c r="A68" s="11"/>
      <c r="B68" s="11"/>
      <c r="C68" s="11"/>
      <c r="D68" s="12"/>
      <c r="E68" s="12"/>
      <c r="F68" s="12"/>
      <c r="G68" s="12"/>
      <c r="H68" s="12"/>
      <c r="I68" s="12"/>
      <c r="J68" s="13" t="str">
        <f aca="false">IF(OR(E68="",G68=""),"",E68+N(F68)-G68+N(H68))</f>
        <v/>
      </c>
      <c r="K68" s="14"/>
      <c r="L68" s="13" t="str">
        <f aca="false">IF(K68="Calculated",J68,IF(K68="Entered",I68,IF(I68&lt;&gt;"",I68,J68)))</f>
        <v/>
      </c>
      <c r="M68" s="12"/>
      <c r="N68" s="14"/>
      <c r="O68" s="12"/>
      <c r="P68" s="15" t="str">
        <f aca="false">IF($W68&lt;&gt;"OK","",ROUNDUP(ROUND(G68*D68/(D68-N(M68)),9),0))</f>
        <v/>
      </c>
      <c r="Q68" s="16" t="str">
        <f aca="false">IF($W68&lt;&gt;"OK","",P68*30/D68)</f>
        <v/>
      </c>
      <c r="R68" s="16" t="str">
        <f aca="false">IF($W68&lt;&gt;"OK","",IF(N68="b",P68*2,Q68*O68))</f>
        <v/>
      </c>
      <c r="S68" s="15" t="str">
        <f aca="false">IF($W68&lt;&gt;"OK","",ROUNDUP(ROUND(MAX(0,R68-L68),9),0))</f>
        <v/>
      </c>
      <c r="T68" s="16" t="str">
        <f aca="false">IF($W68&lt;&gt;"OK","",MAX(0,L68-R68))</f>
        <v/>
      </c>
      <c r="U68" s="12"/>
      <c r="V68" s="11"/>
      <c r="W68" s="17" t="str">
        <f aca="false">IF(AND(D68="",G68=""),"",IF(NOT(IFERROR(AND(D68&gt;=1,MOD(D68,1)=0),FALSE())),"T must be a whole number of days, 1 or more.",IF(NOT(IFERROR(G68&gt;=0,FALSE())),"Enter the consumption C (0 or more).",IF(NOT(IFERROR(AND(N(M68)&gt;=0,N(M68)&lt;D68),FALSE())),"X must be 0 or more and less than T.",IF(L68="","Enter E, or A and C for the calculated E.",IF(L68&lt;0,"Stock on hand E is below zero: check A, B, C and D.",IF(AND(N68&lt;&gt;"a",N68&lt;&gt;"b"),"Choose method a or b.",IF(AND(N68="a",NOT(IFERROR(N(O68)&gt;0,FALSE()))),"Method a needs M greater than 0.",IF(AND(U68&lt;&gt;"",V68=""),"Give a reason for the requested quantity.","OK")))))))))</f>
        <v/>
      </c>
    </row>
    <row r="69" customFormat="false" ht="25.5" hidden="false" customHeight="true" outlineLevel="0" collapsed="false">
      <c r="A69" s="11"/>
      <c r="B69" s="11"/>
      <c r="C69" s="11"/>
      <c r="D69" s="12"/>
      <c r="E69" s="12"/>
      <c r="F69" s="12"/>
      <c r="G69" s="12"/>
      <c r="H69" s="12"/>
      <c r="I69" s="12"/>
      <c r="J69" s="13" t="str">
        <f aca="false">IF(OR(E69="",G69=""),"",E69+N(F69)-G69+N(H69))</f>
        <v/>
      </c>
      <c r="K69" s="14"/>
      <c r="L69" s="13" t="str">
        <f aca="false">IF(K69="Calculated",J69,IF(K69="Entered",I69,IF(I69&lt;&gt;"",I69,J69)))</f>
        <v/>
      </c>
      <c r="M69" s="12"/>
      <c r="N69" s="14"/>
      <c r="O69" s="12"/>
      <c r="P69" s="15" t="str">
        <f aca="false">IF($W69&lt;&gt;"OK","",ROUNDUP(ROUND(G69*D69/(D69-N(M69)),9),0))</f>
        <v/>
      </c>
      <c r="Q69" s="16" t="str">
        <f aca="false">IF($W69&lt;&gt;"OK","",P69*30/D69)</f>
        <v/>
      </c>
      <c r="R69" s="16" t="str">
        <f aca="false">IF($W69&lt;&gt;"OK","",IF(N69="b",P69*2,Q69*O69))</f>
        <v/>
      </c>
      <c r="S69" s="15" t="str">
        <f aca="false">IF($W69&lt;&gt;"OK","",ROUNDUP(ROUND(MAX(0,R69-L69),9),0))</f>
        <v/>
      </c>
      <c r="T69" s="16" t="str">
        <f aca="false">IF($W69&lt;&gt;"OK","",MAX(0,L69-R69))</f>
        <v/>
      </c>
      <c r="U69" s="12"/>
      <c r="V69" s="11"/>
      <c r="W69" s="17" t="str">
        <f aca="false">IF(AND(D69="",G69=""),"",IF(NOT(IFERROR(AND(D69&gt;=1,MOD(D69,1)=0),FALSE())),"T must be a whole number of days, 1 or more.",IF(NOT(IFERROR(G69&gt;=0,FALSE())),"Enter the consumption C (0 or more).",IF(NOT(IFERROR(AND(N(M69)&gt;=0,N(M69)&lt;D69),FALSE())),"X must be 0 or more and less than T.",IF(L69="","Enter E, or A and C for the calculated E.",IF(L69&lt;0,"Stock on hand E is below zero: check A, B, C and D.",IF(AND(N69&lt;&gt;"a",N69&lt;&gt;"b"),"Choose method a or b.",IF(AND(N69="a",NOT(IFERROR(N(O69)&gt;0,FALSE()))),"Method a needs M greater than 0.",IF(AND(U69&lt;&gt;"",V69=""),"Give a reason for the requested quantity.","OK")))))))))</f>
        <v/>
      </c>
    </row>
    <row r="70" customFormat="false" ht="25.5" hidden="false" customHeight="true" outlineLevel="0" collapsed="false">
      <c r="A70" s="11"/>
      <c r="B70" s="11"/>
      <c r="C70" s="11"/>
      <c r="D70" s="12"/>
      <c r="E70" s="12"/>
      <c r="F70" s="12"/>
      <c r="G70" s="12"/>
      <c r="H70" s="12"/>
      <c r="I70" s="12"/>
      <c r="J70" s="13" t="str">
        <f aca="false">IF(OR(E70="",G70=""),"",E70+N(F70)-G70+N(H70))</f>
        <v/>
      </c>
      <c r="K70" s="14"/>
      <c r="L70" s="13" t="str">
        <f aca="false">IF(K70="Calculated",J70,IF(K70="Entered",I70,IF(I70&lt;&gt;"",I70,J70)))</f>
        <v/>
      </c>
      <c r="M70" s="12"/>
      <c r="N70" s="14"/>
      <c r="O70" s="12"/>
      <c r="P70" s="15" t="str">
        <f aca="false">IF($W70&lt;&gt;"OK","",ROUNDUP(ROUND(G70*D70/(D70-N(M70)),9),0))</f>
        <v/>
      </c>
      <c r="Q70" s="16" t="str">
        <f aca="false">IF($W70&lt;&gt;"OK","",P70*30/D70)</f>
        <v/>
      </c>
      <c r="R70" s="16" t="str">
        <f aca="false">IF($W70&lt;&gt;"OK","",IF(N70="b",P70*2,Q70*O70))</f>
        <v/>
      </c>
      <c r="S70" s="15" t="str">
        <f aca="false">IF($W70&lt;&gt;"OK","",ROUNDUP(ROUND(MAX(0,R70-L70),9),0))</f>
        <v/>
      </c>
      <c r="T70" s="16" t="str">
        <f aca="false">IF($W70&lt;&gt;"OK","",MAX(0,L70-R70))</f>
        <v/>
      </c>
      <c r="U70" s="12"/>
      <c r="V70" s="11"/>
      <c r="W70" s="17" t="str">
        <f aca="false">IF(AND(D70="",G70=""),"",IF(NOT(IFERROR(AND(D70&gt;=1,MOD(D70,1)=0),FALSE())),"T must be a whole number of days, 1 or more.",IF(NOT(IFERROR(G70&gt;=0,FALSE())),"Enter the consumption C (0 or more).",IF(NOT(IFERROR(AND(N(M70)&gt;=0,N(M70)&lt;D70),FALSE())),"X must be 0 or more and less than T.",IF(L70="","Enter E, or A and C for the calculated E.",IF(L70&lt;0,"Stock on hand E is below zero: check A, B, C and D.",IF(AND(N70&lt;&gt;"a",N70&lt;&gt;"b"),"Choose method a or b.",IF(AND(N70="a",NOT(IFERROR(N(O70)&gt;0,FALSE()))),"Method a needs M greater than 0.",IF(AND(U70&lt;&gt;"",V70=""),"Give a reason for the requested quantity.","OK")))))))))</f>
        <v/>
      </c>
    </row>
    <row r="71" customFormat="false" ht="25.5" hidden="false" customHeight="true" outlineLevel="0" collapsed="false">
      <c r="A71" s="11"/>
      <c r="B71" s="11"/>
      <c r="C71" s="11"/>
      <c r="D71" s="12"/>
      <c r="E71" s="12"/>
      <c r="F71" s="12"/>
      <c r="G71" s="12"/>
      <c r="H71" s="12"/>
      <c r="I71" s="12"/>
      <c r="J71" s="13" t="str">
        <f aca="false">IF(OR(E71="",G71=""),"",E71+N(F71)-G71+N(H71))</f>
        <v/>
      </c>
      <c r="K71" s="14"/>
      <c r="L71" s="13" t="str">
        <f aca="false">IF(K71="Calculated",J71,IF(K71="Entered",I71,IF(I71&lt;&gt;"",I71,J71)))</f>
        <v/>
      </c>
      <c r="M71" s="12"/>
      <c r="N71" s="14"/>
      <c r="O71" s="12"/>
      <c r="P71" s="15" t="str">
        <f aca="false">IF($W71&lt;&gt;"OK","",ROUNDUP(ROUND(G71*D71/(D71-N(M71)),9),0))</f>
        <v/>
      </c>
      <c r="Q71" s="16" t="str">
        <f aca="false">IF($W71&lt;&gt;"OK","",P71*30/D71)</f>
        <v/>
      </c>
      <c r="R71" s="16" t="str">
        <f aca="false">IF($W71&lt;&gt;"OK","",IF(N71="b",P71*2,Q71*O71))</f>
        <v/>
      </c>
      <c r="S71" s="15" t="str">
        <f aca="false">IF($W71&lt;&gt;"OK","",ROUNDUP(ROUND(MAX(0,R71-L71),9),0))</f>
        <v/>
      </c>
      <c r="T71" s="16" t="str">
        <f aca="false">IF($W71&lt;&gt;"OK","",MAX(0,L71-R71))</f>
        <v/>
      </c>
      <c r="U71" s="12"/>
      <c r="V71" s="11"/>
      <c r="W71" s="17" t="str">
        <f aca="false">IF(AND(D71="",G71=""),"",IF(NOT(IFERROR(AND(D71&gt;=1,MOD(D71,1)=0),FALSE())),"T must be a whole number of days, 1 or more.",IF(NOT(IFERROR(G71&gt;=0,FALSE())),"Enter the consumption C (0 or more).",IF(NOT(IFERROR(AND(N(M71)&gt;=0,N(M71)&lt;D71),FALSE())),"X must be 0 or more and less than T.",IF(L71="","Enter E, or A and C for the calculated E.",IF(L71&lt;0,"Stock on hand E is below zero: check A, B, C and D.",IF(AND(N71&lt;&gt;"a",N71&lt;&gt;"b"),"Choose method a or b.",IF(AND(N71="a",NOT(IFERROR(N(O71)&gt;0,FALSE()))),"Method a needs M greater than 0.",IF(AND(U71&lt;&gt;"",V71=""),"Give a reason for the requested quantity.","OK")))))))))</f>
        <v/>
      </c>
    </row>
    <row r="72" customFormat="false" ht="25.5" hidden="false" customHeight="true" outlineLevel="0" collapsed="false">
      <c r="A72" s="11"/>
      <c r="B72" s="11"/>
      <c r="C72" s="11"/>
      <c r="D72" s="12"/>
      <c r="E72" s="12"/>
      <c r="F72" s="12"/>
      <c r="G72" s="12"/>
      <c r="H72" s="12"/>
      <c r="I72" s="12"/>
      <c r="J72" s="13" t="str">
        <f aca="false">IF(OR(E72="",G72=""),"",E72+N(F72)-G72+N(H72))</f>
        <v/>
      </c>
      <c r="K72" s="14"/>
      <c r="L72" s="13" t="str">
        <f aca="false">IF(K72="Calculated",J72,IF(K72="Entered",I72,IF(I72&lt;&gt;"",I72,J72)))</f>
        <v/>
      </c>
      <c r="M72" s="12"/>
      <c r="N72" s="14"/>
      <c r="O72" s="12"/>
      <c r="P72" s="15" t="str">
        <f aca="false">IF($W72&lt;&gt;"OK","",ROUNDUP(ROUND(G72*D72/(D72-N(M72)),9),0))</f>
        <v/>
      </c>
      <c r="Q72" s="16" t="str">
        <f aca="false">IF($W72&lt;&gt;"OK","",P72*30/D72)</f>
        <v/>
      </c>
      <c r="R72" s="16" t="str">
        <f aca="false">IF($W72&lt;&gt;"OK","",IF(N72="b",P72*2,Q72*O72))</f>
        <v/>
      </c>
      <c r="S72" s="15" t="str">
        <f aca="false">IF($W72&lt;&gt;"OK","",ROUNDUP(ROUND(MAX(0,R72-L72),9),0))</f>
        <v/>
      </c>
      <c r="T72" s="16" t="str">
        <f aca="false">IF($W72&lt;&gt;"OK","",MAX(0,L72-R72))</f>
        <v/>
      </c>
      <c r="U72" s="12"/>
      <c r="V72" s="11"/>
      <c r="W72" s="17" t="str">
        <f aca="false">IF(AND(D72="",G72=""),"",IF(NOT(IFERROR(AND(D72&gt;=1,MOD(D72,1)=0),FALSE())),"T must be a whole number of days, 1 or more.",IF(NOT(IFERROR(G72&gt;=0,FALSE())),"Enter the consumption C (0 or more).",IF(NOT(IFERROR(AND(N(M72)&gt;=0,N(M72)&lt;D72),FALSE())),"X must be 0 or more and less than T.",IF(L72="","Enter E, or A and C for the calculated E.",IF(L72&lt;0,"Stock on hand E is below zero: check A, B, C and D.",IF(AND(N72&lt;&gt;"a",N72&lt;&gt;"b"),"Choose method a or b.",IF(AND(N72="a",NOT(IFERROR(N(O72)&gt;0,FALSE()))),"Method a needs M greater than 0.",IF(AND(U72&lt;&gt;"",V72=""),"Give a reason for the requested quantity.","OK")))))))))</f>
        <v/>
      </c>
    </row>
    <row r="73" customFormat="false" ht="25.5" hidden="false" customHeight="true" outlineLevel="0" collapsed="false">
      <c r="A73" s="11"/>
      <c r="B73" s="11"/>
      <c r="C73" s="11"/>
      <c r="D73" s="12"/>
      <c r="E73" s="12"/>
      <c r="F73" s="12"/>
      <c r="G73" s="12"/>
      <c r="H73" s="12"/>
      <c r="I73" s="12"/>
      <c r="J73" s="13" t="str">
        <f aca="false">IF(OR(E73="",G73=""),"",E73+N(F73)-G73+N(H73))</f>
        <v/>
      </c>
      <c r="K73" s="14"/>
      <c r="L73" s="13" t="str">
        <f aca="false">IF(K73="Calculated",J73,IF(K73="Entered",I73,IF(I73&lt;&gt;"",I73,J73)))</f>
        <v/>
      </c>
      <c r="M73" s="12"/>
      <c r="N73" s="14"/>
      <c r="O73" s="12"/>
      <c r="P73" s="15" t="str">
        <f aca="false">IF($W73&lt;&gt;"OK","",ROUNDUP(ROUND(G73*D73/(D73-N(M73)),9),0))</f>
        <v/>
      </c>
      <c r="Q73" s="16" t="str">
        <f aca="false">IF($W73&lt;&gt;"OK","",P73*30/D73)</f>
        <v/>
      </c>
      <c r="R73" s="16" t="str">
        <f aca="false">IF($W73&lt;&gt;"OK","",IF(N73="b",P73*2,Q73*O73))</f>
        <v/>
      </c>
      <c r="S73" s="15" t="str">
        <f aca="false">IF($W73&lt;&gt;"OK","",ROUNDUP(ROUND(MAX(0,R73-L73),9),0))</f>
        <v/>
      </c>
      <c r="T73" s="16" t="str">
        <f aca="false">IF($W73&lt;&gt;"OK","",MAX(0,L73-R73))</f>
        <v/>
      </c>
      <c r="U73" s="12"/>
      <c r="V73" s="11"/>
      <c r="W73" s="17" t="str">
        <f aca="false">IF(AND(D73="",G73=""),"",IF(NOT(IFERROR(AND(D73&gt;=1,MOD(D73,1)=0),FALSE())),"T must be a whole number of days, 1 or more.",IF(NOT(IFERROR(G73&gt;=0,FALSE())),"Enter the consumption C (0 or more).",IF(NOT(IFERROR(AND(N(M73)&gt;=0,N(M73)&lt;D73),FALSE())),"X must be 0 or more and less than T.",IF(L73="","Enter E, or A and C for the calculated E.",IF(L73&lt;0,"Stock on hand E is below zero: check A, B, C and D.",IF(AND(N73&lt;&gt;"a",N73&lt;&gt;"b"),"Choose method a or b.",IF(AND(N73="a",NOT(IFERROR(N(O73)&gt;0,FALSE()))),"Method a needs M greater than 0.",IF(AND(U73&lt;&gt;"",V73=""),"Give a reason for the requested quantity.","OK")))))))))</f>
        <v/>
      </c>
    </row>
    <row r="74" customFormat="false" ht="25.5" hidden="false" customHeight="true" outlineLevel="0" collapsed="false">
      <c r="A74" s="11"/>
      <c r="B74" s="11"/>
      <c r="C74" s="11"/>
      <c r="D74" s="12"/>
      <c r="E74" s="12"/>
      <c r="F74" s="12"/>
      <c r="G74" s="12"/>
      <c r="H74" s="12"/>
      <c r="I74" s="12"/>
      <c r="J74" s="13" t="str">
        <f aca="false">IF(OR(E74="",G74=""),"",E74+N(F74)-G74+N(H74))</f>
        <v/>
      </c>
      <c r="K74" s="14"/>
      <c r="L74" s="13" t="str">
        <f aca="false">IF(K74="Calculated",J74,IF(K74="Entered",I74,IF(I74&lt;&gt;"",I74,J74)))</f>
        <v/>
      </c>
      <c r="M74" s="12"/>
      <c r="N74" s="14"/>
      <c r="O74" s="12"/>
      <c r="P74" s="15" t="str">
        <f aca="false">IF($W74&lt;&gt;"OK","",ROUNDUP(ROUND(G74*D74/(D74-N(M74)),9),0))</f>
        <v/>
      </c>
      <c r="Q74" s="16" t="str">
        <f aca="false">IF($W74&lt;&gt;"OK","",P74*30/D74)</f>
        <v/>
      </c>
      <c r="R74" s="16" t="str">
        <f aca="false">IF($W74&lt;&gt;"OK","",IF(N74="b",P74*2,Q74*O74))</f>
        <v/>
      </c>
      <c r="S74" s="15" t="str">
        <f aca="false">IF($W74&lt;&gt;"OK","",ROUNDUP(ROUND(MAX(0,R74-L74),9),0))</f>
        <v/>
      </c>
      <c r="T74" s="16" t="str">
        <f aca="false">IF($W74&lt;&gt;"OK","",MAX(0,L74-R74))</f>
        <v/>
      </c>
      <c r="U74" s="12"/>
      <c r="V74" s="11"/>
      <c r="W74" s="17" t="str">
        <f aca="false">IF(AND(D74="",G74=""),"",IF(NOT(IFERROR(AND(D74&gt;=1,MOD(D74,1)=0),FALSE())),"T must be a whole number of days, 1 or more.",IF(NOT(IFERROR(G74&gt;=0,FALSE())),"Enter the consumption C (0 or more).",IF(NOT(IFERROR(AND(N(M74)&gt;=0,N(M74)&lt;D74),FALSE())),"X must be 0 or more and less than T.",IF(L74="","Enter E, or A and C for the calculated E.",IF(L74&lt;0,"Stock on hand E is below zero: check A, B, C and D.",IF(AND(N74&lt;&gt;"a",N74&lt;&gt;"b"),"Choose method a or b.",IF(AND(N74="a",NOT(IFERROR(N(O74)&gt;0,FALSE()))),"Method a needs M greater than 0.",IF(AND(U74&lt;&gt;"",V74=""),"Give a reason for the requested quantity.","OK")))))))))</f>
        <v/>
      </c>
    </row>
    <row r="75" customFormat="false" ht="25.5" hidden="false" customHeight="true" outlineLevel="0" collapsed="false">
      <c r="A75" s="11"/>
      <c r="B75" s="11"/>
      <c r="C75" s="11"/>
      <c r="D75" s="12"/>
      <c r="E75" s="12"/>
      <c r="F75" s="12"/>
      <c r="G75" s="12"/>
      <c r="H75" s="12"/>
      <c r="I75" s="12"/>
      <c r="J75" s="13" t="str">
        <f aca="false">IF(OR(E75="",G75=""),"",E75+N(F75)-G75+N(H75))</f>
        <v/>
      </c>
      <c r="K75" s="14"/>
      <c r="L75" s="13" t="str">
        <f aca="false">IF(K75="Calculated",J75,IF(K75="Entered",I75,IF(I75&lt;&gt;"",I75,J75)))</f>
        <v/>
      </c>
      <c r="M75" s="12"/>
      <c r="N75" s="14"/>
      <c r="O75" s="12"/>
      <c r="P75" s="15" t="str">
        <f aca="false">IF($W75&lt;&gt;"OK","",ROUNDUP(ROUND(G75*D75/(D75-N(M75)),9),0))</f>
        <v/>
      </c>
      <c r="Q75" s="16" t="str">
        <f aca="false">IF($W75&lt;&gt;"OK","",P75*30/D75)</f>
        <v/>
      </c>
      <c r="R75" s="16" t="str">
        <f aca="false">IF($W75&lt;&gt;"OK","",IF(N75="b",P75*2,Q75*O75))</f>
        <v/>
      </c>
      <c r="S75" s="15" t="str">
        <f aca="false">IF($W75&lt;&gt;"OK","",ROUNDUP(ROUND(MAX(0,R75-L75),9),0))</f>
        <v/>
      </c>
      <c r="T75" s="16" t="str">
        <f aca="false">IF($W75&lt;&gt;"OK","",MAX(0,L75-R75))</f>
        <v/>
      </c>
      <c r="U75" s="12"/>
      <c r="V75" s="11"/>
      <c r="W75" s="17" t="str">
        <f aca="false">IF(AND(D75="",G75=""),"",IF(NOT(IFERROR(AND(D75&gt;=1,MOD(D75,1)=0),FALSE())),"T must be a whole number of days, 1 or more.",IF(NOT(IFERROR(G75&gt;=0,FALSE())),"Enter the consumption C (0 or more).",IF(NOT(IFERROR(AND(N(M75)&gt;=0,N(M75)&lt;D75),FALSE())),"X must be 0 or more and less than T.",IF(L75="","Enter E, or A and C for the calculated E.",IF(L75&lt;0,"Stock on hand E is below zero: check A, B, C and D.",IF(AND(N75&lt;&gt;"a",N75&lt;&gt;"b"),"Choose method a or b.",IF(AND(N75="a",NOT(IFERROR(N(O75)&gt;0,FALSE()))),"Method a needs M greater than 0.",IF(AND(U75&lt;&gt;"",V75=""),"Give a reason for the requested quantity.","OK")))))))))</f>
        <v/>
      </c>
    </row>
    <row r="76" customFormat="false" ht="25.5" hidden="false" customHeight="true" outlineLevel="0" collapsed="false">
      <c r="A76" s="11"/>
      <c r="B76" s="11"/>
      <c r="C76" s="11"/>
      <c r="D76" s="12"/>
      <c r="E76" s="12"/>
      <c r="F76" s="12"/>
      <c r="G76" s="12"/>
      <c r="H76" s="12"/>
      <c r="I76" s="12"/>
      <c r="J76" s="13" t="str">
        <f aca="false">IF(OR(E76="",G76=""),"",E76+N(F76)-G76+N(H76))</f>
        <v/>
      </c>
      <c r="K76" s="14"/>
      <c r="L76" s="13" t="str">
        <f aca="false">IF(K76="Calculated",J76,IF(K76="Entered",I76,IF(I76&lt;&gt;"",I76,J76)))</f>
        <v/>
      </c>
      <c r="M76" s="12"/>
      <c r="N76" s="14"/>
      <c r="O76" s="12"/>
      <c r="P76" s="15" t="str">
        <f aca="false">IF($W76&lt;&gt;"OK","",ROUNDUP(ROUND(G76*D76/(D76-N(M76)),9),0))</f>
        <v/>
      </c>
      <c r="Q76" s="16" t="str">
        <f aca="false">IF($W76&lt;&gt;"OK","",P76*30/D76)</f>
        <v/>
      </c>
      <c r="R76" s="16" t="str">
        <f aca="false">IF($W76&lt;&gt;"OK","",IF(N76="b",P76*2,Q76*O76))</f>
        <v/>
      </c>
      <c r="S76" s="15" t="str">
        <f aca="false">IF($W76&lt;&gt;"OK","",ROUNDUP(ROUND(MAX(0,R76-L76),9),0))</f>
        <v/>
      </c>
      <c r="T76" s="16" t="str">
        <f aca="false">IF($W76&lt;&gt;"OK","",MAX(0,L76-R76))</f>
        <v/>
      </c>
      <c r="U76" s="12"/>
      <c r="V76" s="11"/>
      <c r="W76" s="17" t="str">
        <f aca="false">IF(AND(D76="",G76=""),"",IF(NOT(IFERROR(AND(D76&gt;=1,MOD(D76,1)=0),FALSE())),"T must be a whole number of days, 1 or more.",IF(NOT(IFERROR(G76&gt;=0,FALSE())),"Enter the consumption C (0 or more).",IF(NOT(IFERROR(AND(N(M76)&gt;=0,N(M76)&lt;D76),FALSE())),"X must be 0 or more and less than T.",IF(L76="","Enter E, or A and C for the calculated E.",IF(L76&lt;0,"Stock on hand E is below zero: check A, B, C and D.",IF(AND(N76&lt;&gt;"a",N76&lt;&gt;"b"),"Choose method a or b.",IF(AND(N76="a",NOT(IFERROR(N(O76)&gt;0,FALSE()))),"Method a needs M greater than 0.",IF(AND(U76&lt;&gt;"",V76=""),"Give a reason for the requested quantity.","OK")))))))))</f>
        <v/>
      </c>
    </row>
    <row r="77" customFormat="false" ht="25.5" hidden="false" customHeight="true" outlineLevel="0" collapsed="false">
      <c r="A77" s="11"/>
      <c r="B77" s="11"/>
      <c r="C77" s="11"/>
      <c r="D77" s="12"/>
      <c r="E77" s="12"/>
      <c r="F77" s="12"/>
      <c r="G77" s="12"/>
      <c r="H77" s="12"/>
      <c r="I77" s="12"/>
      <c r="J77" s="13" t="str">
        <f aca="false">IF(OR(E77="",G77=""),"",E77+N(F77)-G77+N(H77))</f>
        <v/>
      </c>
      <c r="K77" s="14"/>
      <c r="L77" s="13" t="str">
        <f aca="false">IF(K77="Calculated",J77,IF(K77="Entered",I77,IF(I77&lt;&gt;"",I77,J77)))</f>
        <v/>
      </c>
      <c r="M77" s="12"/>
      <c r="N77" s="14"/>
      <c r="O77" s="12"/>
      <c r="P77" s="15" t="str">
        <f aca="false">IF($W77&lt;&gt;"OK","",ROUNDUP(ROUND(G77*D77/(D77-N(M77)),9),0))</f>
        <v/>
      </c>
      <c r="Q77" s="16" t="str">
        <f aca="false">IF($W77&lt;&gt;"OK","",P77*30/D77)</f>
        <v/>
      </c>
      <c r="R77" s="16" t="str">
        <f aca="false">IF($W77&lt;&gt;"OK","",IF(N77="b",P77*2,Q77*O77))</f>
        <v/>
      </c>
      <c r="S77" s="15" t="str">
        <f aca="false">IF($W77&lt;&gt;"OK","",ROUNDUP(ROUND(MAX(0,R77-L77),9),0))</f>
        <v/>
      </c>
      <c r="T77" s="16" t="str">
        <f aca="false">IF($W77&lt;&gt;"OK","",MAX(0,L77-R77))</f>
        <v/>
      </c>
      <c r="U77" s="12"/>
      <c r="V77" s="11"/>
      <c r="W77" s="17" t="str">
        <f aca="false">IF(AND(D77="",G77=""),"",IF(NOT(IFERROR(AND(D77&gt;=1,MOD(D77,1)=0),FALSE())),"T must be a whole number of days, 1 or more.",IF(NOT(IFERROR(G77&gt;=0,FALSE())),"Enter the consumption C (0 or more).",IF(NOT(IFERROR(AND(N(M77)&gt;=0,N(M77)&lt;D77),FALSE())),"X must be 0 or more and less than T.",IF(L77="","Enter E, or A and C for the calculated E.",IF(L77&lt;0,"Stock on hand E is below zero: check A, B, C and D.",IF(AND(N77&lt;&gt;"a",N77&lt;&gt;"b"),"Choose method a or b.",IF(AND(N77="a",NOT(IFERROR(N(O77)&gt;0,FALSE()))),"Method a needs M greater than 0.",IF(AND(U77&lt;&gt;"",V77=""),"Give a reason for the requested quantity.","OK")))))))))</f>
        <v/>
      </c>
    </row>
    <row r="78" customFormat="false" ht="25.5" hidden="false" customHeight="true" outlineLevel="0" collapsed="false">
      <c r="A78" s="11"/>
      <c r="B78" s="11"/>
      <c r="C78" s="11"/>
      <c r="D78" s="12"/>
      <c r="E78" s="12"/>
      <c r="F78" s="12"/>
      <c r="G78" s="12"/>
      <c r="H78" s="12"/>
      <c r="I78" s="12"/>
      <c r="J78" s="13" t="str">
        <f aca="false">IF(OR(E78="",G78=""),"",E78+N(F78)-G78+N(H78))</f>
        <v/>
      </c>
      <c r="K78" s="14"/>
      <c r="L78" s="13" t="str">
        <f aca="false">IF(K78="Calculated",J78,IF(K78="Entered",I78,IF(I78&lt;&gt;"",I78,J78)))</f>
        <v/>
      </c>
      <c r="M78" s="12"/>
      <c r="N78" s="14"/>
      <c r="O78" s="12"/>
      <c r="P78" s="15" t="str">
        <f aca="false">IF($W78&lt;&gt;"OK","",ROUNDUP(ROUND(G78*D78/(D78-N(M78)),9),0))</f>
        <v/>
      </c>
      <c r="Q78" s="16" t="str">
        <f aca="false">IF($W78&lt;&gt;"OK","",P78*30/D78)</f>
        <v/>
      </c>
      <c r="R78" s="16" t="str">
        <f aca="false">IF($W78&lt;&gt;"OK","",IF(N78="b",P78*2,Q78*O78))</f>
        <v/>
      </c>
      <c r="S78" s="15" t="str">
        <f aca="false">IF($W78&lt;&gt;"OK","",ROUNDUP(ROUND(MAX(0,R78-L78),9),0))</f>
        <v/>
      </c>
      <c r="T78" s="16" t="str">
        <f aca="false">IF($W78&lt;&gt;"OK","",MAX(0,L78-R78))</f>
        <v/>
      </c>
      <c r="U78" s="12"/>
      <c r="V78" s="11"/>
      <c r="W78" s="17" t="str">
        <f aca="false">IF(AND(D78="",G78=""),"",IF(NOT(IFERROR(AND(D78&gt;=1,MOD(D78,1)=0),FALSE())),"T must be a whole number of days, 1 or more.",IF(NOT(IFERROR(G78&gt;=0,FALSE())),"Enter the consumption C (0 or more).",IF(NOT(IFERROR(AND(N(M78)&gt;=0,N(M78)&lt;D78),FALSE())),"X must be 0 or more and less than T.",IF(L78="","Enter E, or A and C for the calculated E.",IF(L78&lt;0,"Stock on hand E is below zero: check A, B, C and D.",IF(AND(N78&lt;&gt;"a",N78&lt;&gt;"b"),"Choose method a or b.",IF(AND(N78="a",NOT(IFERROR(N(O78)&gt;0,FALSE()))),"Method a needs M greater than 0.",IF(AND(U78&lt;&gt;"",V78=""),"Give a reason for the requested quantity.","OK")))))))))</f>
        <v/>
      </c>
    </row>
    <row r="79" customFormat="false" ht="25.5" hidden="false" customHeight="true" outlineLevel="0" collapsed="false">
      <c r="A79" s="11"/>
      <c r="B79" s="11"/>
      <c r="C79" s="11"/>
      <c r="D79" s="12"/>
      <c r="E79" s="12"/>
      <c r="F79" s="12"/>
      <c r="G79" s="12"/>
      <c r="H79" s="12"/>
      <c r="I79" s="12"/>
      <c r="J79" s="13" t="str">
        <f aca="false">IF(OR(E79="",G79=""),"",E79+N(F79)-G79+N(H79))</f>
        <v/>
      </c>
      <c r="K79" s="14"/>
      <c r="L79" s="13" t="str">
        <f aca="false">IF(K79="Calculated",J79,IF(K79="Entered",I79,IF(I79&lt;&gt;"",I79,J79)))</f>
        <v/>
      </c>
      <c r="M79" s="12"/>
      <c r="N79" s="14"/>
      <c r="O79" s="12"/>
      <c r="P79" s="15" t="str">
        <f aca="false">IF($W79&lt;&gt;"OK","",ROUNDUP(ROUND(G79*D79/(D79-N(M79)),9),0))</f>
        <v/>
      </c>
      <c r="Q79" s="16" t="str">
        <f aca="false">IF($W79&lt;&gt;"OK","",P79*30/D79)</f>
        <v/>
      </c>
      <c r="R79" s="16" t="str">
        <f aca="false">IF($W79&lt;&gt;"OK","",IF(N79="b",P79*2,Q79*O79))</f>
        <v/>
      </c>
      <c r="S79" s="15" t="str">
        <f aca="false">IF($W79&lt;&gt;"OK","",ROUNDUP(ROUND(MAX(0,R79-L79),9),0))</f>
        <v/>
      </c>
      <c r="T79" s="16" t="str">
        <f aca="false">IF($W79&lt;&gt;"OK","",MAX(0,L79-R79))</f>
        <v/>
      </c>
      <c r="U79" s="12"/>
      <c r="V79" s="11"/>
      <c r="W79" s="17" t="str">
        <f aca="false">IF(AND(D79="",G79=""),"",IF(NOT(IFERROR(AND(D79&gt;=1,MOD(D79,1)=0),FALSE())),"T must be a whole number of days, 1 or more.",IF(NOT(IFERROR(G79&gt;=0,FALSE())),"Enter the consumption C (0 or more).",IF(NOT(IFERROR(AND(N(M79)&gt;=0,N(M79)&lt;D79),FALSE())),"X must be 0 or more and less than T.",IF(L79="","Enter E, or A and C for the calculated E.",IF(L79&lt;0,"Stock on hand E is below zero: check A, B, C and D.",IF(AND(N79&lt;&gt;"a",N79&lt;&gt;"b"),"Choose method a or b.",IF(AND(N79="a",NOT(IFERROR(N(O79)&gt;0,FALSE()))),"Method a needs M greater than 0.",IF(AND(U79&lt;&gt;"",V79=""),"Give a reason for the requested quantity.","OK")))))))))</f>
        <v/>
      </c>
    </row>
    <row r="80" customFormat="false" ht="25.5" hidden="false" customHeight="true" outlineLevel="0" collapsed="false">
      <c r="A80" s="11"/>
      <c r="B80" s="11"/>
      <c r="C80" s="11"/>
      <c r="D80" s="12"/>
      <c r="E80" s="12"/>
      <c r="F80" s="12"/>
      <c r="G80" s="12"/>
      <c r="H80" s="12"/>
      <c r="I80" s="12"/>
      <c r="J80" s="13" t="str">
        <f aca="false">IF(OR(E80="",G80=""),"",E80+N(F80)-G80+N(H80))</f>
        <v/>
      </c>
      <c r="K80" s="14"/>
      <c r="L80" s="13" t="str">
        <f aca="false">IF(K80="Calculated",J80,IF(K80="Entered",I80,IF(I80&lt;&gt;"",I80,J80)))</f>
        <v/>
      </c>
      <c r="M80" s="12"/>
      <c r="N80" s="14"/>
      <c r="O80" s="12"/>
      <c r="P80" s="15" t="str">
        <f aca="false">IF($W80&lt;&gt;"OK","",ROUNDUP(ROUND(G80*D80/(D80-N(M80)),9),0))</f>
        <v/>
      </c>
      <c r="Q80" s="16" t="str">
        <f aca="false">IF($W80&lt;&gt;"OK","",P80*30/D80)</f>
        <v/>
      </c>
      <c r="R80" s="16" t="str">
        <f aca="false">IF($W80&lt;&gt;"OK","",IF(N80="b",P80*2,Q80*O80))</f>
        <v/>
      </c>
      <c r="S80" s="15" t="str">
        <f aca="false">IF($W80&lt;&gt;"OK","",ROUNDUP(ROUND(MAX(0,R80-L80),9),0))</f>
        <v/>
      </c>
      <c r="T80" s="16" t="str">
        <f aca="false">IF($W80&lt;&gt;"OK","",MAX(0,L80-R80))</f>
        <v/>
      </c>
      <c r="U80" s="12"/>
      <c r="V80" s="11"/>
      <c r="W80" s="17" t="str">
        <f aca="false">IF(AND(D80="",G80=""),"",IF(NOT(IFERROR(AND(D80&gt;=1,MOD(D80,1)=0),FALSE())),"T must be a whole number of days, 1 or more.",IF(NOT(IFERROR(G80&gt;=0,FALSE())),"Enter the consumption C (0 or more).",IF(NOT(IFERROR(AND(N(M80)&gt;=0,N(M80)&lt;D80),FALSE())),"X must be 0 or more and less than T.",IF(L80="","Enter E, or A and C for the calculated E.",IF(L80&lt;0,"Stock on hand E is below zero: check A, B, C and D.",IF(AND(N80&lt;&gt;"a",N80&lt;&gt;"b"),"Choose method a or b.",IF(AND(N80="a",NOT(IFERROR(N(O80)&gt;0,FALSE()))),"Method a needs M greater than 0.",IF(AND(U80&lt;&gt;"",V80=""),"Give a reason for the requested quantity.","OK")))))))))</f>
        <v/>
      </c>
    </row>
    <row r="81" customFormat="false" ht="25.5" hidden="false" customHeight="true" outlineLevel="0" collapsed="false">
      <c r="A81" s="11"/>
      <c r="B81" s="11"/>
      <c r="C81" s="11"/>
      <c r="D81" s="12"/>
      <c r="E81" s="12"/>
      <c r="F81" s="12"/>
      <c r="G81" s="12"/>
      <c r="H81" s="12"/>
      <c r="I81" s="12"/>
      <c r="J81" s="13" t="str">
        <f aca="false">IF(OR(E81="",G81=""),"",E81+N(F81)-G81+N(H81))</f>
        <v/>
      </c>
      <c r="K81" s="14"/>
      <c r="L81" s="13" t="str">
        <f aca="false">IF(K81="Calculated",J81,IF(K81="Entered",I81,IF(I81&lt;&gt;"",I81,J81)))</f>
        <v/>
      </c>
      <c r="M81" s="12"/>
      <c r="N81" s="14"/>
      <c r="O81" s="12"/>
      <c r="P81" s="15" t="str">
        <f aca="false">IF($W81&lt;&gt;"OK","",ROUNDUP(ROUND(G81*D81/(D81-N(M81)),9),0))</f>
        <v/>
      </c>
      <c r="Q81" s="16" t="str">
        <f aca="false">IF($W81&lt;&gt;"OK","",P81*30/D81)</f>
        <v/>
      </c>
      <c r="R81" s="16" t="str">
        <f aca="false">IF($W81&lt;&gt;"OK","",IF(N81="b",P81*2,Q81*O81))</f>
        <v/>
      </c>
      <c r="S81" s="15" t="str">
        <f aca="false">IF($W81&lt;&gt;"OK","",ROUNDUP(ROUND(MAX(0,R81-L81),9),0))</f>
        <v/>
      </c>
      <c r="T81" s="16" t="str">
        <f aca="false">IF($W81&lt;&gt;"OK","",MAX(0,L81-R81))</f>
        <v/>
      </c>
      <c r="U81" s="12"/>
      <c r="V81" s="11"/>
      <c r="W81" s="17" t="str">
        <f aca="false">IF(AND(D81="",G81=""),"",IF(NOT(IFERROR(AND(D81&gt;=1,MOD(D81,1)=0),FALSE())),"T must be a whole number of days, 1 or more.",IF(NOT(IFERROR(G81&gt;=0,FALSE())),"Enter the consumption C (0 or more).",IF(NOT(IFERROR(AND(N(M81)&gt;=0,N(M81)&lt;D81),FALSE())),"X must be 0 or more and less than T.",IF(L81="","Enter E, or A and C for the calculated E.",IF(L81&lt;0,"Stock on hand E is below zero: check A, B, C and D.",IF(AND(N81&lt;&gt;"a",N81&lt;&gt;"b"),"Choose method a or b.",IF(AND(N81="a",NOT(IFERROR(N(O81)&gt;0,FALSE()))),"Method a needs M greater than 0.",IF(AND(U81&lt;&gt;"",V81=""),"Give a reason for the requested quantity.","OK")))))))))</f>
        <v/>
      </c>
    </row>
    <row r="82" customFormat="false" ht="25.5" hidden="false" customHeight="true" outlineLevel="0" collapsed="false">
      <c r="A82" s="11"/>
      <c r="B82" s="11"/>
      <c r="C82" s="11"/>
      <c r="D82" s="12"/>
      <c r="E82" s="12"/>
      <c r="F82" s="12"/>
      <c r="G82" s="12"/>
      <c r="H82" s="12"/>
      <c r="I82" s="12"/>
      <c r="J82" s="13" t="str">
        <f aca="false">IF(OR(E82="",G82=""),"",E82+N(F82)-G82+N(H82))</f>
        <v/>
      </c>
      <c r="K82" s="14"/>
      <c r="L82" s="13" t="str">
        <f aca="false">IF(K82="Calculated",J82,IF(K82="Entered",I82,IF(I82&lt;&gt;"",I82,J82)))</f>
        <v/>
      </c>
      <c r="M82" s="12"/>
      <c r="N82" s="14"/>
      <c r="O82" s="12"/>
      <c r="P82" s="15" t="str">
        <f aca="false">IF($W82&lt;&gt;"OK","",ROUNDUP(ROUND(G82*D82/(D82-N(M82)),9),0))</f>
        <v/>
      </c>
      <c r="Q82" s="16" t="str">
        <f aca="false">IF($W82&lt;&gt;"OK","",P82*30/D82)</f>
        <v/>
      </c>
      <c r="R82" s="16" t="str">
        <f aca="false">IF($W82&lt;&gt;"OK","",IF(N82="b",P82*2,Q82*O82))</f>
        <v/>
      </c>
      <c r="S82" s="15" t="str">
        <f aca="false">IF($W82&lt;&gt;"OK","",ROUNDUP(ROUND(MAX(0,R82-L82),9),0))</f>
        <v/>
      </c>
      <c r="T82" s="16" t="str">
        <f aca="false">IF($W82&lt;&gt;"OK","",MAX(0,L82-R82))</f>
        <v/>
      </c>
      <c r="U82" s="12"/>
      <c r="V82" s="11"/>
      <c r="W82" s="17" t="str">
        <f aca="false">IF(AND(D82="",G82=""),"",IF(NOT(IFERROR(AND(D82&gt;=1,MOD(D82,1)=0),FALSE())),"T must be a whole number of days, 1 or more.",IF(NOT(IFERROR(G82&gt;=0,FALSE())),"Enter the consumption C (0 or more).",IF(NOT(IFERROR(AND(N(M82)&gt;=0,N(M82)&lt;D82),FALSE())),"X must be 0 or more and less than T.",IF(L82="","Enter E, or A and C for the calculated E.",IF(L82&lt;0,"Stock on hand E is below zero: check A, B, C and D.",IF(AND(N82&lt;&gt;"a",N82&lt;&gt;"b"),"Choose method a or b.",IF(AND(N82="a",NOT(IFERROR(N(O82)&gt;0,FALSE()))),"Method a needs M greater than 0.",IF(AND(U82&lt;&gt;"",V82=""),"Give a reason for the requested quantity.","OK")))))))))</f>
        <v/>
      </c>
    </row>
    <row r="83" customFormat="false" ht="25.5" hidden="false" customHeight="true" outlineLevel="0" collapsed="false">
      <c r="A83" s="11"/>
      <c r="B83" s="11"/>
      <c r="C83" s="11"/>
      <c r="D83" s="12"/>
      <c r="E83" s="12"/>
      <c r="F83" s="12"/>
      <c r="G83" s="12"/>
      <c r="H83" s="12"/>
      <c r="I83" s="12"/>
      <c r="J83" s="13" t="str">
        <f aca="false">IF(OR(E83="",G83=""),"",E83+N(F83)-G83+N(H83))</f>
        <v/>
      </c>
      <c r="K83" s="14"/>
      <c r="L83" s="13" t="str">
        <f aca="false">IF(K83="Calculated",J83,IF(K83="Entered",I83,IF(I83&lt;&gt;"",I83,J83)))</f>
        <v/>
      </c>
      <c r="M83" s="12"/>
      <c r="N83" s="14"/>
      <c r="O83" s="12"/>
      <c r="P83" s="15" t="str">
        <f aca="false">IF($W83&lt;&gt;"OK","",ROUNDUP(ROUND(G83*D83/(D83-N(M83)),9),0))</f>
        <v/>
      </c>
      <c r="Q83" s="16" t="str">
        <f aca="false">IF($W83&lt;&gt;"OK","",P83*30/D83)</f>
        <v/>
      </c>
      <c r="R83" s="16" t="str">
        <f aca="false">IF($W83&lt;&gt;"OK","",IF(N83="b",P83*2,Q83*O83))</f>
        <v/>
      </c>
      <c r="S83" s="15" t="str">
        <f aca="false">IF($W83&lt;&gt;"OK","",ROUNDUP(ROUND(MAX(0,R83-L83),9),0))</f>
        <v/>
      </c>
      <c r="T83" s="16" t="str">
        <f aca="false">IF($W83&lt;&gt;"OK","",MAX(0,L83-R83))</f>
        <v/>
      </c>
      <c r="U83" s="12"/>
      <c r="V83" s="11"/>
      <c r="W83" s="17" t="str">
        <f aca="false">IF(AND(D83="",G83=""),"",IF(NOT(IFERROR(AND(D83&gt;=1,MOD(D83,1)=0),FALSE())),"T must be a whole number of days, 1 or more.",IF(NOT(IFERROR(G83&gt;=0,FALSE())),"Enter the consumption C (0 or more).",IF(NOT(IFERROR(AND(N(M83)&gt;=0,N(M83)&lt;D83),FALSE())),"X must be 0 or more and less than T.",IF(L83="","Enter E, or A and C for the calculated E.",IF(L83&lt;0,"Stock on hand E is below zero: check A, B, C and D.",IF(AND(N83&lt;&gt;"a",N83&lt;&gt;"b"),"Choose method a or b.",IF(AND(N83="a",NOT(IFERROR(N(O83)&gt;0,FALSE()))),"Method a needs M greater than 0.",IF(AND(U83&lt;&gt;"",V83=""),"Give a reason for the requested quantity.","OK")))))))))</f>
        <v/>
      </c>
    </row>
    <row r="84" customFormat="false" ht="25.5" hidden="false" customHeight="true" outlineLevel="0" collapsed="false">
      <c r="A84" s="11"/>
      <c r="B84" s="11"/>
      <c r="C84" s="11"/>
      <c r="D84" s="12"/>
      <c r="E84" s="12"/>
      <c r="F84" s="12"/>
      <c r="G84" s="12"/>
      <c r="H84" s="12"/>
      <c r="I84" s="12"/>
      <c r="J84" s="13" t="str">
        <f aca="false">IF(OR(E84="",G84=""),"",E84+N(F84)-G84+N(H84))</f>
        <v/>
      </c>
      <c r="K84" s="14"/>
      <c r="L84" s="13" t="str">
        <f aca="false">IF(K84="Calculated",J84,IF(K84="Entered",I84,IF(I84&lt;&gt;"",I84,J84)))</f>
        <v/>
      </c>
      <c r="M84" s="12"/>
      <c r="N84" s="14"/>
      <c r="O84" s="12"/>
      <c r="P84" s="15" t="str">
        <f aca="false">IF($W84&lt;&gt;"OK","",ROUNDUP(ROUND(G84*D84/(D84-N(M84)),9),0))</f>
        <v/>
      </c>
      <c r="Q84" s="16" t="str">
        <f aca="false">IF($W84&lt;&gt;"OK","",P84*30/D84)</f>
        <v/>
      </c>
      <c r="R84" s="16" t="str">
        <f aca="false">IF($W84&lt;&gt;"OK","",IF(N84="b",P84*2,Q84*O84))</f>
        <v/>
      </c>
      <c r="S84" s="15" t="str">
        <f aca="false">IF($W84&lt;&gt;"OK","",ROUNDUP(ROUND(MAX(0,R84-L84),9),0))</f>
        <v/>
      </c>
      <c r="T84" s="16" t="str">
        <f aca="false">IF($W84&lt;&gt;"OK","",MAX(0,L84-R84))</f>
        <v/>
      </c>
      <c r="U84" s="12"/>
      <c r="V84" s="11"/>
      <c r="W84" s="17" t="str">
        <f aca="false">IF(AND(D84="",G84=""),"",IF(NOT(IFERROR(AND(D84&gt;=1,MOD(D84,1)=0),FALSE())),"T must be a whole number of days, 1 or more.",IF(NOT(IFERROR(G84&gt;=0,FALSE())),"Enter the consumption C (0 or more).",IF(NOT(IFERROR(AND(N(M84)&gt;=0,N(M84)&lt;D84),FALSE())),"X must be 0 or more and less than T.",IF(L84="","Enter E, or A and C for the calculated E.",IF(L84&lt;0,"Stock on hand E is below zero: check A, B, C and D.",IF(AND(N84&lt;&gt;"a",N84&lt;&gt;"b"),"Choose method a or b.",IF(AND(N84="a",NOT(IFERROR(N(O84)&gt;0,FALSE()))),"Method a needs M greater than 0.",IF(AND(U84&lt;&gt;"",V84=""),"Give a reason for the requested quantity.","OK")))))))))</f>
        <v/>
      </c>
    </row>
    <row r="85" customFormat="false" ht="25.5" hidden="false" customHeight="true" outlineLevel="0" collapsed="false">
      <c r="A85" s="11"/>
      <c r="B85" s="11"/>
      <c r="C85" s="11"/>
      <c r="D85" s="12"/>
      <c r="E85" s="12"/>
      <c r="F85" s="12"/>
      <c r="G85" s="12"/>
      <c r="H85" s="12"/>
      <c r="I85" s="12"/>
      <c r="J85" s="13" t="str">
        <f aca="false">IF(OR(E85="",G85=""),"",E85+N(F85)-G85+N(H85))</f>
        <v/>
      </c>
      <c r="K85" s="14"/>
      <c r="L85" s="13" t="str">
        <f aca="false">IF(K85="Calculated",J85,IF(K85="Entered",I85,IF(I85&lt;&gt;"",I85,J85)))</f>
        <v/>
      </c>
      <c r="M85" s="12"/>
      <c r="N85" s="14"/>
      <c r="O85" s="12"/>
      <c r="P85" s="15" t="str">
        <f aca="false">IF($W85&lt;&gt;"OK","",ROUNDUP(ROUND(G85*D85/(D85-N(M85)),9),0))</f>
        <v/>
      </c>
      <c r="Q85" s="16" t="str">
        <f aca="false">IF($W85&lt;&gt;"OK","",P85*30/D85)</f>
        <v/>
      </c>
      <c r="R85" s="16" t="str">
        <f aca="false">IF($W85&lt;&gt;"OK","",IF(N85="b",P85*2,Q85*O85))</f>
        <v/>
      </c>
      <c r="S85" s="15" t="str">
        <f aca="false">IF($W85&lt;&gt;"OK","",ROUNDUP(ROUND(MAX(0,R85-L85),9),0))</f>
        <v/>
      </c>
      <c r="T85" s="16" t="str">
        <f aca="false">IF($W85&lt;&gt;"OK","",MAX(0,L85-R85))</f>
        <v/>
      </c>
      <c r="U85" s="12"/>
      <c r="V85" s="11"/>
      <c r="W85" s="17" t="str">
        <f aca="false">IF(AND(D85="",G85=""),"",IF(NOT(IFERROR(AND(D85&gt;=1,MOD(D85,1)=0),FALSE())),"T must be a whole number of days, 1 or more.",IF(NOT(IFERROR(G85&gt;=0,FALSE())),"Enter the consumption C (0 or more).",IF(NOT(IFERROR(AND(N(M85)&gt;=0,N(M85)&lt;D85),FALSE())),"X must be 0 or more and less than T.",IF(L85="","Enter E, or A and C for the calculated E.",IF(L85&lt;0,"Stock on hand E is below zero: check A, B, C and D.",IF(AND(N85&lt;&gt;"a",N85&lt;&gt;"b"),"Choose method a or b.",IF(AND(N85="a",NOT(IFERROR(N(O85)&gt;0,FALSE()))),"Method a needs M greater than 0.",IF(AND(U85&lt;&gt;"",V85=""),"Give a reason for the requested quantity.","OK")))))))))</f>
        <v/>
      </c>
    </row>
    <row r="86" customFormat="false" ht="25.5" hidden="false" customHeight="true" outlineLevel="0" collapsed="false">
      <c r="A86" s="11"/>
      <c r="B86" s="11"/>
      <c r="C86" s="11"/>
      <c r="D86" s="12"/>
      <c r="E86" s="12"/>
      <c r="F86" s="12"/>
      <c r="G86" s="12"/>
      <c r="H86" s="12"/>
      <c r="I86" s="12"/>
      <c r="J86" s="13" t="str">
        <f aca="false">IF(OR(E86="",G86=""),"",E86+N(F86)-G86+N(H86))</f>
        <v/>
      </c>
      <c r="K86" s="14"/>
      <c r="L86" s="13" t="str">
        <f aca="false">IF(K86="Calculated",J86,IF(K86="Entered",I86,IF(I86&lt;&gt;"",I86,J86)))</f>
        <v/>
      </c>
      <c r="M86" s="12"/>
      <c r="N86" s="14"/>
      <c r="O86" s="12"/>
      <c r="P86" s="15" t="str">
        <f aca="false">IF($W86&lt;&gt;"OK","",ROUNDUP(ROUND(G86*D86/(D86-N(M86)),9),0))</f>
        <v/>
      </c>
      <c r="Q86" s="16" t="str">
        <f aca="false">IF($W86&lt;&gt;"OK","",P86*30/D86)</f>
        <v/>
      </c>
      <c r="R86" s="16" t="str">
        <f aca="false">IF($W86&lt;&gt;"OK","",IF(N86="b",P86*2,Q86*O86))</f>
        <v/>
      </c>
      <c r="S86" s="15" t="str">
        <f aca="false">IF($W86&lt;&gt;"OK","",ROUNDUP(ROUND(MAX(0,R86-L86),9),0))</f>
        <v/>
      </c>
      <c r="T86" s="16" t="str">
        <f aca="false">IF($W86&lt;&gt;"OK","",MAX(0,L86-R86))</f>
        <v/>
      </c>
      <c r="U86" s="12"/>
      <c r="V86" s="11"/>
      <c r="W86" s="17" t="str">
        <f aca="false">IF(AND(D86="",G86=""),"",IF(NOT(IFERROR(AND(D86&gt;=1,MOD(D86,1)=0),FALSE())),"T must be a whole number of days, 1 or more.",IF(NOT(IFERROR(G86&gt;=0,FALSE())),"Enter the consumption C (0 or more).",IF(NOT(IFERROR(AND(N(M86)&gt;=0,N(M86)&lt;D86),FALSE())),"X must be 0 or more and less than T.",IF(L86="","Enter E, or A and C for the calculated E.",IF(L86&lt;0,"Stock on hand E is below zero: check A, B, C and D.",IF(AND(N86&lt;&gt;"a",N86&lt;&gt;"b"),"Choose method a or b.",IF(AND(N86="a",NOT(IFERROR(N(O86)&gt;0,FALSE()))),"Method a needs M greater than 0.",IF(AND(U86&lt;&gt;"",V86=""),"Give a reason for the requested quantity.","OK")))))))))</f>
        <v/>
      </c>
    </row>
    <row r="87" customFormat="false" ht="25.5" hidden="false" customHeight="true" outlineLevel="0" collapsed="false">
      <c r="A87" s="11"/>
      <c r="B87" s="11"/>
      <c r="C87" s="11"/>
      <c r="D87" s="12"/>
      <c r="E87" s="12"/>
      <c r="F87" s="12"/>
      <c r="G87" s="12"/>
      <c r="H87" s="12"/>
      <c r="I87" s="12"/>
      <c r="J87" s="13" t="str">
        <f aca="false">IF(OR(E87="",G87=""),"",E87+N(F87)-G87+N(H87))</f>
        <v/>
      </c>
      <c r="K87" s="14"/>
      <c r="L87" s="13" t="str">
        <f aca="false">IF(K87="Calculated",J87,IF(K87="Entered",I87,IF(I87&lt;&gt;"",I87,J87)))</f>
        <v/>
      </c>
      <c r="M87" s="12"/>
      <c r="N87" s="14"/>
      <c r="O87" s="12"/>
      <c r="P87" s="15" t="str">
        <f aca="false">IF($W87&lt;&gt;"OK","",ROUNDUP(ROUND(G87*D87/(D87-N(M87)),9),0))</f>
        <v/>
      </c>
      <c r="Q87" s="16" t="str">
        <f aca="false">IF($W87&lt;&gt;"OK","",P87*30/D87)</f>
        <v/>
      </c>
      <c r="R87" s="16" t="str">
        <f aca="false">IF($W87&lt;&gt;"OK","",IF(N87="b",P87*2,Q87*O87))</f>
        <v/>
      </c>
      <c r="S87" s="15" t="str">
        <f aca="false">IF($W87&lt;&gt;"OK","",ROUNDUP(ROUND(MAX(0,R87-L87),9),0))</f>
        <v/>
      </c>
      <c r="T87" s="16" t="str">
        <f aca="false">IF($W87&lt;&gt;"OK","",MAX(0,L87-R87))</f>
        <v/>
      </c>
      <c r="U87" s="12"/>
      <c r="V87" s="11"/>
      <c r="W87" s="17" t="str">
        <f aca="false">IF(AND(D87="",G87=""),"",IF(NOT(IFERROR(AND(D87&gt;=1,MOD(D87,1)=0),FALSE())),"T must be a whole number of days, 1 or more.",IF(NOT(IFERROR(G87&gt;=0,FALSE())),"Enter the consumption C (0 or more).",IF(NOT(IFERROR(AND(N(M87)&gt;=0,N(M87)&lt;D87),FALSE())),"X must be 0 or more and less than T.",IF(L87="","Enter E, or A and C for the calculated E.",IF(L87&lt;0,"Stock on hand E is below zero: check A, B, C and D.",IF(AND(N87&lt;&gt;"a",N87&lt;&gt;"b"),"Choose method a or b.",IF(AND(N87="a",NOT(IFERROR(N(O87)&gt;0,FALSE()))),"Method a needs M greater than 0.",IF(AND(U87&lt;&gt;"",V87=""),"Give a reason for the requested quantity.","OK")))))))))</f>
        <v/>
      </c>
    </row>
    <row r="88" customFormat="false" ht="25.5" hidden="false" customHeight="true" outlineLevel="0" collapsed="false">
      <c r="A88" s="11"/>
      <c r="B88" s="11"/>
      <c r="C88" s="11"/>
      <c r="D88" s="12"/>
      <c r="E88" s="12"/>
      <c r="F88" s="12"/>
      <c r="G88" s="12"/>
      <c r="H88" s="12"/>
      <c r="I88" s="12"/>
      <c r="J88" s="13" t="str">
        <f aca="false">IF(OR(E88="",G88=""),"",E88+N(F88)-G88+N(H88))</f>
        <v/>
      </c>
      <c r="K88" s="14"/>
      <c r="L88" s="13" t="str">
        <f aca="false">IF(K88="Calculated",J88,IF(K88="Entered",I88,IF(I88&lt;&gt;"",I88,J88)))</f>
        <v/>
      </c>
      <c r="M88" s="12"/>
      <c r="N88" s="14"/>
      <c r="O88" s="12"/>
      <c r="P88" s="15" t="str">
        <f aca="false">IF($W88&lt;&gt;"OK","",ROUNDUP(ROUND(G88*D88/(D88-N(M88)),9),0))</f>
        <v/>
      </c>
      <c r="Q88" s="16" t="str">
        <f aca="false">IF($W88&lt;&gt;"OK","",P88*30/D88)</f>
        <v/>
      </c>
      <c r="R88" s="16" t="str">
        <f aca="false">IF($W88&lt;&gt;"OK","",IF(N88="b",P88*2,Q88*O88))</f>
        <v/>
      </c>
      <c r="S88" s="15" t="str">
        <f aca="false">IF($W88&lt;&gt;"OK","",ROUNDUP(ROUND(MAX(0,R88-L88),9),0))</f>
        <v/>
      </c>
      <c r="T88" s="16" t="str">
        <f aca="false">IF($W88&lt;&gt;"OK","",MAX(0,L88-R88))</f>
        <v/>
      </c>
      <c r="U88" s="12"/>
      <c r="V88" s="11"/>
      <c r="W88" s="17" t="str">
        <f aca="false">IF(AND(D88="",G88=""),"",IF(NOT(IFERROR(AND(D88&gt;=1,MOD(D88,1)=0),FALSE())),"T must be a whole number of days, 1 or more.",IF(NOT(IFERROR(G88&gt;=0,FALSE())),"Enter the consumption C (0 or more).",IF(NOT(IFERROR(AND(N(M88)&gt;=0,N(M88)&lt;D88),FALSE())),"X must be 0 or more and less than T.",IF(L88="","Enter E, or A and C for the calculated E.",IF(L88&lt;0,"Stock on hand E is below zero: check A, B, C and D.",IF(AND(N88&lt;&gt;"a",N88&lt;&gt;"b"),"Choose method a or b.",IF(AND(N88="a",NOT(IFERROR(N(O88)&gt;0,FALSE()))),"Method a needs M greater than 0.",IF(AND(U88&lt;&gt;"",V88=""),"Give a reason for the requested quantity.","OK")))))))))</f>
        <v/>
      </c>
    </row>
    <row r="89" customFormat="false" ht="25.5" hidden="false" customHeight="true" outlineLevel="0" collapsed="false">
      <c r="A89" s="11"/>
      <c r="B89" s="11"/>
      <c r="C89" s="11"/>
      <c r="D89" s="12"/>
      <c r="E89" s="12"/>
      <c r="F89" s="12"/>
      <c r="G89" s="12"/>
      <c r="H89" s="12"/>
      <c r="I89" s="12"/>
      <c r="J89" s="13" t="str">
        <f aca="false">IF(OR(E89="",G89=""),"",E89+N(F89)-G89+N(H89))</f>
        <v/>
      </c>
      <c r="K89" s="14"/>
      <c r="L89" s="13" t="str">
        <f aca="false">IF(K89="Calculated",J89,IF(K89="Entered",I89,IF(I89&lt;&gt;"",I89,J89)))</f>
        <v/>
      </c>
      <c r="M89" s="12"/>
      <c r="N89" s="14"/>
      <c r="O89" s="12"/>
      <c r="P89" s="15" t="str">
        <f aca="false">IF($W89&lt;&gt;"OK","",ROUNDUP(ROUND(G89*D89/(D89-N(M89)),9),0))</f>
        <v/>
      </c>
      <c r="Q89" s="16" t="str">
        <f aca="false">IF($W89&lt;&gt;"OK","",P89*30/D89)</f>
        <v/>
      </c>
      <c r="R89" s="16" t="str">
        <f aca="false">IF($W89&lt;&gt;"OK","",IF(N89="b",P89*2,Q89*O89))</f>
        <v/>
      </c>
      <c r="S89" s="15" t="str">
        <f aca="false">IF($W89&lt;&gt;"OK","",ROUNDUP(ROUND(MAX(0,R89-L89),9),0))</f>
        <v/>
      </c>
      <c r="T89" s="16" t="str">
        <f aca="false">IF($W89&lt;&gt;"OK","",MAX(0,L89-R89))</f>
        <v/>
      </c>
      <c r="U89" s="12"/>
      <c r="V89" s="11"/>
      <c r="W89" s="17" t="str">
        <f aca="false">IF(AND(D89="",G89=""),"",IF(NOT(IFERROR(AND(D89&gt;=1,MOD(D89,1)=0),FALSE())),"T must be a whole number of days, 1 or more.",IF(NOT(IFERROR(G89&gt;=0,FALSE())),"Enter the consumption C (0 or more).",IF(NOT(IFERROR(AND(N(M89)&gt;=0,N(M89)&lt;D89),FALSE())),"X must be 0 or more and less than T.",IF(L89="","Enter E, or A and C for the calculated E.",IF(L89&lt;0,"Stock on hand E is below zero: check A, B, C and D.",IF(AND(N89&lt;&gt;"a",N89&lt;&gt;"b"),"Choose method a or b.",IF(AND(N89="a",NOT(IFERROR(N(O89)&gt;0,FALSE()))),"Method a needs M greater than 0.",IF(AND(U89&lt;&gt;"",V89=""),"Give a reason for the requested quantity.","OK")))))))))</f>
        <v/>
      </c>
    </row>
    <row r="90" customFormat="false" ht="25.5" hidden="false" customHeight="true" outlineLevel="0" collapsed="false">
      <c r="A90" s="11"/>
      <c r="B90" s="11"/>
      <c r="C90" s="11"/>
      <c r="D90" s="12"/>
      <c r="E90" s="12"/>
      <c r="F90" s="12"/>
      <c r="G90" s="12"/>
      <c r="H90" s="12"/>
      <c r="I90" s="12"/>
      <c r="J90" s="13" t="str">
        <f aca="false">IF(OR(E90="",G90=""),"",E90+N(F90)-G90+N(H90))</f>
        <v/>
      </c>
      <c r="K90" s="14"/>
      <c r="L90" s="13" t="str">
        <f aca="false">IF(K90="Calculated",J90,IF(K90="Entered",I90,IF(I90&lt;&gt;"",I90,J90)))</f>
        <v/>
      </c>
      <c r="M90" s="12"/>
      <c r="N90" s="14"/>
      <c r="O90" s="12"/>
      <c r="P90" s="15" t="str">
        <f aca="false">IF($W90&lt;&gt;"OK","",ROUNDUP(ROUND(G90*D90/(D90-N(M90)),9),0))</f>
        <v/>
      </c>
      <c r="Q90" s="16" t="str">
        <f aca="false">IF($W90&lt;&gt;"OK","",P90*30/D90)</f>
        <v/>
      </c>
      <c r="R90" s="16" t="str">
        <f aca="false">IF($W90&lt;&gt;"OK","",IF(N90="b",P90*2,Q90*O90))</f>
        <v/>
      </c>
      <c r="S90" s="15" t="str">
        <f aca="false">IF($W90&lt;&gt;"OK","",ROUNDUP(ROUND(MAX(0,R90-L90),9),0))</f>
        <v/>
      </c>
      <c r="T90" s="16" t="str">
        <f aca="false">IF($W90&lt;&gt;"OK","",MAX(0,L90-R90))</f>
        <v/>
      </c>
      <c r="U90" s="12"/>
      <c r="V90" s="11"/>
      <c r="W90" s="17" t="str">
        <f aca="false">IF(AND(D90="",G90=""),"",IF(NOT(IFERROR(AND(D90&gt;=1,MOD(D90,1)=0),FALSE())),"T must be a whole number of days, 1 or more.",IF(NOT(IFERROR(G90&gt;=0,FALSE())),"Enter the consumption C (0 or more).",IF(NOT(IFERROR(AND(N(M90)&gt;=0,N(M90)&lt;D90),FALSE())),"X must be 0 or more and less than T.",IF(L90="","Enter E, or A and C for the calculated E.",IF(L90&lt;0,"Stock on hand E is below zero: check A, B, C and D.",IF(AND(N90&lt;&gt;"a",N90&lt;&gt;"b"),"Choose method a or b.",IF(AND(N90="a",NOT(IFERROR(N(O90)&gt;0,FALSE()))),"Method a needs M greater than 0.",IF(AND(U90&lt;&gt;"",V90=""),"Give a reason for the requested quantity.","OK")))))))))</f>
        <v/>
      </c>
    </row>
    <row r="91" customFormat="false" ht="25.5" hidden="false" customHeight="true" outlineLevel="0" collapsed="false">
      <c r="A91" s="11"/>
      <c r="B91" s="11"/>
      <c r="C91" s="11"/>
      <c r="D91" s="12"/>
      <c r="E91" s="12"/>
      <c r="F91" s="12"/>
      <c r="G91" s="12"/>
      <c r="H91" s="12"/>
      <c r="I91" s="12"/>
      <c r="J91" s="13" t="str">
        <f aca="false">IF(OR(E91="",G91=""),"",E91+N(F91)-G91+N(H91))</f>
        <v/>
      </c>
      <c r="K91" s="14"/>
      <c r="L91" s="13" t="str">
        <f aca="false">IF(K91="Calculated",J91,IF(K91="Entered",I91,IF(I91&lt;&gt;"",I91,J91)))</f>
        <v/>
      </c>
      <c r="M91" s="12"/>
      <c r="N91" s="14"/>
      <c r="O91" s="12"/>
      <c r="P91" s="15" t="str">
        <f aca="false">IF($W91&lt;&gt;"OK","",ROUNDUP(ROUND(G91*D91/(D91-N(M91)),9),0))</f>
        <v/>
      </c>
      <c r="Q91" s="16" t="str">
        <f aca="false">IF($W91&lt;&gt;"OK","",P91*30/D91)</f>
        <v/>
      </c>
      <c r="R91" s="16" t="str">
        <f aca="false">IF($W91&lt;&gt;"OK","",IF(N91="b",P91*2,Q91*O91))</f>
        <v/>
      </c>
      <c r="S91" s="15" t="str">
        <f aca="false">IF($W91&lt;&gt;"OK","",ROUNDUP(ROUND(MAX(0,R91-L91),9),0))</f>
        <v/>
      </c>
      <c r="T91" s="16" t="str">
        <f aca="false">IF($W91&lt;&gt;"OK","",MAX(0,L91-R91))</f>
        <v/>
      </c>
      <c r="U91" s="12"/>
      <c r="V91" s="11"/>
      <c r="W91" s="17" t="str">
        <f aca="false">IF(AND(D91="",G91=""),"",IF(NOT(IFERROR(AND(D91&gt;=1,MOD(D91,1)=0),FALSE())),"T must be a whole number of days, 1 or more.",IF(NOT(IFERROR(G91&gt;=0,FALSE())),"Enter the consumption C (0 or more).",IF(NOT(IFERROR(AND(N(M91)&gt;=0,N(M91)&lt;D91),FALSE())),"X must be 0 or more and less than T.",IF(L91="","Enter E, or A and C for the calculated E.",IF(L91&lt;0,"Stock on hand E is below zero: check A, B, C and D.",IF(AND(N91&lt;&gt;"a",N91&lt;&gt;"b"),"Choose method a or b.",IF(AND(N91="a",NOT(IFERROR(N(O91)&gt;0,FALSE()))),"Method a needs M greater than 0.",IF(AND(U91&lt;&gt;"",V91=""),"Give a reason for the requested quantity.","OK")))))))))</f>
        <v/>
      </c>
    </row>
    <row r="92" customFormat="false" ht="25.5" hidden="false" customHeight="true" outlineLevel="0" collapsed="false">
      <c r="A92" s="11"/>
      <c r="B92" s="11"/>
      <c r="C92" s="11"/>
      <c r="D92" s="12"/>
      <c r="E92" s="12"/>
      <c r="F92" s="12"/>
      <c r="G92" s="12"/>
      <c r="H92" s="12"/>
      <c r="I92" s="12"/>
      <c r="J92" s="13" t="str">
        <f aca="false">IF(OR(E92="",G92=""),"",E92+N(F92)-G92+N(H92))</f>
        <v/>
      </c>
      <c r="K92" s="14"/>
      <c r="L92" s="13" t="str">
        <f aca="false">IF(K92="Calculated",J92,IF(K92="Entered",I92,IF(I92&lt;&gt;"",I92,J92)))</f>
        <v/>
      </c>
      <c r="M92" s="12"/>
      <c r="N92" s="14"/>
      <c r="O92" s="12"/>
      <c r="P92" s="15" t="str">
        <f aca="false">IF($W92&lt;&gt;"OK","",ROUNDUP(ROUND(G92*D92/(D92-N(M92)),9),0))</f>
        <v/>
      </c>
      <c r="Q92" s="16" t="str">
        <f aca="false">IF($W92&lt;&gt;"OK","",P92*30/D92)</f>
        <v/>
      </c>
      <c r="R92" s="16" t="str">
        <f aca="false">IF($W92&lt;&gt;"OK","",IF(N92="b",P92*2,Q92*O92))</f>
        <v/>
      </c>
      <c r="S92" s="15" t="str">
        <f aca="false">IF($W92&lt;&gt;"OK","",ROUNDUP(ROUND(MAX(0,R92-L92),9),0))</f>
        <v/>
      </c>
      <c r="T92" s="16" t="str">
        <f aca="false">IF($W92&lt;&gt;"OK","",MAX(0,L92-R92))</f>
        <v/>
      </c>
      <c r="U92" s="12"/>
      <c r="V92" s="11"/>
      <c r="W92" s="17" t="str">
        <f aca="false">IF(AND(D92="",G92=""),"",IF(NOT(IFERROR(AND(D92&gt;=1,MOD(D92,1)=0),FALSE())),"T must be a whole number of days, 1 or more.",IF(NOT(IFERROR(G92&gt;=0,FALSE())),"Enter the consumption C (0 or more).",IF(NOT(IFERROR(AND(N(M92)&gt;=0,N(M92)&lt;D92),FALSE())),"X must be 0 or more and less than T.",IF(L92="","Enter E, or A and C for the calculated E.",IF(L92&lt;0,"Stock on hand E is below zero: check A, B, C and D.",IF(AND(N92&lt;&gt;"a",N92&lt;&gt;"b"),"Choose method a or b.",IF(AND(N92="a",NOT(IFERROR(N(O92)&gt;0,FALSE()))),"Method a needs M greater than 0.",IF(AND(U92&lt;&gt;"",V92=""),"Give a reason for the requested quantity.","OK")))))))))</f>
        <v/>
      </c>
    </row>
    <row r="93" customFormat="false" ht="25.5" hidden="false" customHeight="true" outlineLevel="0" collapsed="false">
      <c r="A93" s="11"/>
      <c r="B93" s="11"/>
      <c r="C93" s="11"/>
      <c r="D93" s="12"/>
      <c r="E93" s="12"/>
      <c r="F93" s="12"/>
      <c r="G93" s="12"/>
      <c r="H93" s="12"/>
      <c r="I93" s="12"/>
      <c r="J93" s="13" t="str">
        <f aca="false">IF(OR(E93="",G93=""),"",E93+N(F93)-G93+N(H93))</f>
        <v/>
      </c>
      <c r="K93" s="14"/>
      <c r="L93" s="13" t="str">
        <f aca="false">IF(K93="Calculated",J93,IF(K93="Entered",I93,IF(I93&lt;&gt;"",I93,J93)))</f>
        <v/>
      </c>
      <c r="M93" s="12"/>
      <c r="N93" s="14"/>
      <c r="O93" s="12"/>
      <c r="P93" s="15" t="str">
        <f aca="false">IF($W93&lt;&gt;"OK","",ROUNDUP(ROUND(G93*D93/(D93-N(M93)),9),0))</f>
        <v/>
      </c>
      <c r="Q93" s="16" t="str">
        <f aca="false">IF($W93&lt;&gt;"OK","",P93*30/D93)</f>
        <v/>
      </c>
      <c r="R93" s="16" t="str">
        <f aca="false">IF($W93&lt;&gt;"OK","",IF(N93="b",P93*2,Q93*O93))</f>
        <v/>
      </c>
      <c r="S93" s="15" t="str">
        <f aca="false">IF($W93&lt;&gt;"OK","",ROUNDUP(ROUND(MAX(0,R93-L93),9),0))</f>
        <v/>
      </c>
      <c r="T93" s="16" t="str">
        <f aca="false">IF($W93&lt;&gt;"OK","",MAX(0,L93-R93))</f>
        <v/>
      </c>
      <c r="U93" s="12"/>
      <c r="V93" s="11"/>
      <c r="W93" s="17" t="str">
        <f aca="false">IF(AND(D93="",G93=""),"",IF(NOT(IFERROR(AND(D93&gt;=1,MOD(D93,1)=0),FALSE())),"T must be a whole number of days, 1 or more.",IF(NOT(IFERROR(G93&gt;=0,FALSE())),"Enter the consumption C (0 or more).",IF(NOT(IFERROR(AND(N(M93)&gt;=0,N(M93)&lt;D93),FALSE())),"X must be 0 or more and less than T.",IF(L93="","Enter E, or A and C for the calculated E.",IF(L93&lt;0,"Stock on hand E is below zero: check A, B, C and D.",IF(AND(N93&lt;&gt;"a",N93&lt;&gt;"b"),"Choose method a or b.",IF(AND(N93="a",NOT(IFERROR(N(O93)&gt;0,FALSE()))),"Method a needs M greater than 0.",IF(AND(U93&lt;&gt;"",V93=""),"Give a reason for the requested quantity.","OK")))))))))</f>
        <v/>
      </c>
    </row>
    <row r="94" customFormat="false" ht="25.5" hidden="false" customHeight="true" outlineLevel="0" collapsed="false">
      <c r="A94" s="11"/>
      <c r="B94" s="11"/>
      <c r="C94" s="11"/>
      <c r="D94" s="12"/>
      <c r="E94" s="12"/>
      <c r="F94" s="12"/>
      <c r="G94" s="12"/>
      <c r="H94" s="12"/>
      <c r="I94" s="12"/>
      <c r="J94" s="13" t="str">
        <f aca="false">IF(OR(E94="",G94=""),"",E94+N(F94)-G94+N(H94))</f>
        <v/>
      </c>
      <c r="K94" s="14"/>
      <c r="L94" s="13" t="str">
        <f aca="false">IF(K94="Calculated",J94,IF(K94="Entered",I94,IF(I94&lt;&gt;"",I94,J94)))</f>
        <v/>
      </c>
      <c r="M94" s="12"/>
      <c r="N94" s="14"/>
      <c r="O94" s="12"/>
      <c r="P94" s="15" t="str">
        <f aca="false">IF($W94&lt;&gt;"OK","",ROUNDUP(ROUND(G94*D94/(D94-N(M94)),9),0))</f>
        <v/>
      </c>
      <c r="Q94" s="16" t="str">
        <f aca="false">IF($W94&lt;&gt;"OK","",P94*30/D94)</f>
        <v/>
      </c>
      <c r="R94" s="16" t="str">
        <f aca="false">IF($W94&lt;&gt;"OK","",IF(N94="b",P94*2,Q94*O94))</f>
        <v/>
      </c>
      <c r="S94" s="15" t="str">
        <f aca="false">IF($W94&lt;&gt;"OK","",ROUNDUP(ROUND(MAX(0,R94-L94),9),0))</f>
        <v/>
      </c>
      <c r="T94" s="16" t="str">
        <f aca="false">IF($W94&lt;&gt;"OK","",MAX(0,L94-R94))</f>
        <v/>
      </c>
      <c r="U94" s="12"/>
      <c r="V94" s="11"/>
      <c r="W94" s="17" t="str">
        <f aca="false">IF(AND(D94="",G94=""),"",IF(NOT(IFERROR(AND(D94&gt;=1,MOD(D94,1)=0),FALSE())),"T must be a whole number of days, 1 or more.",IF(NOT(IFERROR(G94&gt;=0,FALSE())),"Enter the consumption C (0 or more).",IF(NOT(IFERROR(AND(N(M94)&gt;=0,N(M94)&lt;D94),FALSE())),"X must be 0 or more and less than T.",IF(L94="","Enter E, or A and C for the calculated E.",IF(L94&lt;0,"Stock on hand E is below zero: check A, B, C and D.",IF(AND(N94&lt;&gt;"a",N94&lt;&gt;"b"),"Choose method a or b.",IF(AND(N94="a",NOT(IFERROR(N(O94)&gt;0,FALSE()))),"Method a needs M greater than 0.",IF(AND(U94&lt;&gt;"",V94=""),"Give a reason for the requested quantity.","OK")))))))))</f>
        <v/>
      </c>
    </row>
    <row r="95" customFormat="false" ht="25.5" hidden="false" customHeight="true" outlineLevel="0" collapsed="false">
      <c r="A95" s="11"/>
      <c r="B95" s="11"/>
      <c r="C95" s="11"/>
      <c r="D95" s="12"/>
      <c r="E95" s="12"/>
      <c r="F95" s="12"/>
      <c r="G95" s="12"/>
      <c r="H95" s="12"/>
      <c r="I95" s="12"/>
      <c r="J95" s="13" t="str">
        <f aca="false">IF(OR(E95="",G95=""),"",E95+N(F95)-G95+N(H95))</f>
        <v/>
      </c>
      <c r="K95" s="14"/>
      <c r="L95" s="13" t="str">
        <f aca="false">IF(K95="Calculated",J95,IF(K95="Entered",I95,IF(I95&lt;&gt;"",I95,J95)))</f>
        <v/>
      </c>
      <c r="M95" s="12"/>
      <c r="N95" s="14"/>
      <c r="O95" s="12"/>
      <c r="P95" s="15" t="str">
        <f aca="false">IF($W95&lt;&gt;"OK","",ROUNDUP(ROUND(G95*D95/(D95-N(M95)),9),0))</f>
        <v/>
      </c>
      <c r="Q95" s="16" t="str">
        <f aca="false">IF($W95&lt;&gt;"OK","",P95*30/D95)</f>
        <v/>
      </c>
      <c r="R95" s="16" t="str">
        <f aca="false">IF($W95&lt;&gt;"OK","",IF(N95="b",P95*2,Q95*O95))</f>
        <v/>
      </c>
      <c r="S95" s="15" t="str">
        <f aca="false">IF($W95&lt;&gt;"OK","",ROUNDUP(ROUND(MAX(0,R95-L95),9),0))</f>
        <v/>
      </c>
      <c r="T95" s="16" t="str">
        <f aca="false">IF($W95&lt;&gt;"OK","",MAX(0,L95-R95))</f>
        <v/>
      </c>
      <c r="U95" s="12"/>
      <c r="V95" s="11"/>
      <c r="W95" s="17" t="str">
        <f aca="false">IF(AND(D95="",G95=""),"",IF(NOT(IFERROR(AND(D95&gt;=1,MOD(D95,1)=0),FALSE())),"T must be a whole number of days, 1 or more.",IF(NOT(IFERROR(G95&gt;=0,FALSE())),"Enter the consumption C (0 or more).",IF(NOT(IFERROR(AND(N(M95)&gt;=0,N(M95)&lt;D95),FALSE())),"X must be 0 or more and less than T.",IF(L95="","Enter E, or A and C for the calculated E.",IF(L95&lt;0,"Stock on hand E is below zero: check A, B, C and D.",IF(AND(N95&lt;&gt;"a",N95&lt;&gt;"b"),"Choose method a or b.",IF(AND(N95="a",NOT(IFERROR(N(O95)&gt;0,FALSE()))),"Method a needs M greater than 0.",IF(AND(U95&lt;&gt;"",V95=""),"Give a reason for the requested quantity.","OK")))))))))</f>
        <v/>
      </c>
    </row>
    <row r="96" customFormat="false" ht="25.5" hidden="false" customHeight="true" outlineLevel="0" collapsed="false">
      <c r="A96" s="11"/>
      <c r="B96" s="11"/>
      <c r="C96" s="11"/>
      <c r="D96" s="12"/>
      <c r="E96" s="12"/>
      <c r="F96" s="12"/>
      <c r="G96" s="12"/>
      <c r="H96" s="12"/>
      <c r="I96" s="12"/>
      <c r="J96" s="13" t="str">
        <f aca="false">IF(OR(E96="",G96=""),"",E96+N(F96)-G96+N(H96))</f>
        <v/>
      </c>
      <c r="K96" s="14"/>
      <c r="L96" s="13" t="str">
        <f aca="false">IF(K96="Calculated",J96,IF(K96="Entered",I96,IF(I96&lt;&gt;"",I96,J96)))</f>
        <v/>
      </c>
      <c r="M96" s="12"/>
      <c r="N96" s="14"/>
      <c r="O96" s="12"/>
      <c r="P96" s="15" t="str">
        <f aca="false">IF($W96&lt;&gt;"OK","",ROUNDUP(ROUND(G96*D96/(D96-N(M96)),9),0))</f>
        <v/>
      </c>
      <c r="Q96" s="16" t="str">
        <f aca="false">IF($W96&lt;&gt;"OK","",P96*30/D96)</f>
        <v/>
      </c>
      <c r="R96" s="16" t="str">
        <f aca="false">IF($W96&lt;&gt;"OK","",IF(N96="b",P96*2,Q96*O96))</f>
        <v/>
      </c>
      <c r="S96" s="15" t="str">
        <f aca="false">IF($W96&lt;&gt;"OK","",ROUNDUP(ROUND(MAX(0,R96-L96),9),0))</f>
        <v/>
      </c>
      <c r="T96" s="16" t="str">
        <f aca="false">IF($W96&lt;&gt;"OK","",MAX(0,L96-R96))</f>
        <v/>
      </c>
      <c r="U96" s="12"/>
      <c r="V96" s="11"/>
      <c r="W96" s="17" t="str">
        <f aca="false">IF(AND(D96="",G96=""),"",IF(NOT(IFERROR(AND(D96&gt;=1,MOD(D96,1)=0),FALSE())),"T must be a whole number of days, 1 or more.",IF(NOT(IFERROR(G96&gt;=0,FALSE())),"Enter the consumption C (0 or more).",IF(NOT(IFERROR(AND(N(M96)&gt;=0,N(M96)&lt;D96),FALSE())),"X must be 0 or more and less than T.",IF(L96="","Enter E, or A and C for the calculated E.",IF(L96&lt;0,"Stock on hand E is below zero: check A, B, C and D.",IF(AND(N96&lt;&gt;"a",N96&lt;&gt;"b"),"Choose method a or b.",IF(AND(N96="a",NOT(IFERROR(N(O96)&gt;0,FALSE()))),"Method a needs M greater than 0.",IF(AND(U96&lt;&gt;"",V96=""),"Give a reason for the requested quantity.","OK")))))))))</f>
        <v/>
      </c>
    </row>
    <row r="97" customFormat="false" ht="25.5" hidden="false" customHeight="true" outlineLevel="0" collapsed="false">
      <c r="A97" s="11"/>
      <c r="B97" s="11"/>
      <c r="C97" s="11"/>
      <c r="D97" s="12"/>
      <c r="E97" s="12"/>
      <c r="F97" s="12"/>
      <c r="G97" s="12"/>
      <c r="H97" s="12"/>
      <c r="I97" s="12"/>
      <c r="J97" s="13" t="str">
        <f aca="false">IF(OR(E97="",G97=""),"",E97+N(F97)-G97+N(H97))</f>
        <v/>
      </c>
      <c r="K97" s="14"/>
      <c r="L97" s="13" t="str">
        <f aca="false">IF(K97="Calculated",J97,IF(K97="Entered",I97,IF(I97&lt;&gt;"",I97,J97)))</f>
        <v/>
      </c>
      <c r="M97" s="12"/>
      <c r="N97" s="14"/>
      <c r="O97" s="12"/>
      <c r="P97" s="15" t="str">
        <f aca="false">IF($W97&lt;&gt;"OK","",ROUNDUP(ROUND(G97*D97/(D97-N(M97)),9),0))</f>
        <v/>
      </c>
      <c r="Q97" s="16" t="str">
        <f aca="false">IF($W97&lt;&gt;"OK","",P97*30/D97)</f>
        <v/>
      </c>
      <c r="R97" s="16" t="str">
        <f aca="false">IF($W97&lt;&gt;"OK","",IF(N97="b",P97*2,Q97*O97))</f>
        <v/>
      </c>
      <c r="S97" s="15" t="str">
        <f aca="false">IF($W97&lt;&gt;"OK","",ROUNDUP(ROUND(MAX(0,R97-L97),9),0))</f>
        <v/>
      </c>
      <c r="T97" s="16" t="str">
        <f aca="false">IF($W97&lt;&gt;"OK","",MAX(0,L97-R97))</f>
        <v/>
      </c>
      <c r="U97" s="12"/>
      <c r="V97" s="11"/>
      <c r="W97" s="17" t="str">
        <f aca="false">IF(AND(D97="",G97=""),"",IF(NOT(IFERROR(AND(D97&gt;=1,MOD(D97,1)=0),FALSE())),"T must be a whole number of days, 1 or more.",IF(NOT(IFERROR(G97&gt;=0,FALSE())),"Enter the consumption C (0 or more).",IF(NOT(IFERROR(AND(N(M97)&gt;=0,N(M97)&lt;D97),FALSE())),"X must be 0 or more and less than T.",IF(L97="","Enter E, or A and C for the calculated E.",IF(L97&lt;0,"Stock on hand E is below zero: check A, B, C and D.",IF(AND(N97&lt;&gt;"a",N97&lt;&gt;"b"),"Choose method a or b.",IF(AND(N97="a",NOT(IFERROR(N(O97)&gt;0,FALSE()))),"Method a needs M greater than 0.",IF(AND(U97&lt;&gt;"",V97=""),"Give a reason for the requested quantity.","OK")))))))))</f>
        <v/>
      </c>
    </row>
    <row r="98" customFormat="false" ht="25.5" hidden="false" customHeight="true" outlineLevel="0" collapsed="false">
      <c r="A98" s="11"/>
      <c r="B98" s="11"/>
      <c r="C98" s="11"/>
      <c r="D98" s="12"/>
      <c r="E98" s="12"/>
      <c r="F98" s="12"/>
      <c r="G98" s="12"/>
      <c r="H98" s="12"/>
      <c r="I98" s="12"/>
      <c r="J98" s="13" t="str">
        <f aca="false">IF(OR(E98="",G98=""),"",E98+N(F98)-G98+N(H98))</f>
        <v/>
      </c>
      <c r="K98" s="14"/>
      <c r="L98" s="13" t="str">
        <f aca="false">IF(K98="Calculated",J98,IF(K98="Entered",I98,IF(I98&lt;&gt;"",I98,J98)))</f>
        <v/>
      </c>
      <c r="M98" s="12"/>
      <c r="N98" s="14"/>
      <c r="O98" s="12"/>
      <c r="P98" s="15" t="str">
        <f aca="false">IF($W98&lt;&gt;"OK","",ROUNDUP(ROUND(G98*D98/(D98-N(M98)),9),0))</f>
        <v/>
      </c>
      <c r="Q98" s="16" t="str">
        <f aca="false">IF($W98&lt;&gt;"OK","",P98*30/D98)</f>
        <v/>
      </c>
      <c r="R98" s="16" t="str">
        <f aca="false">IF($W98&lt;&gt;"OK","",IF(N98="b",P98*2,Q98*O98))</f>
        <v/>
      </c>
      <c r="S98" s="15" t="str">
        <f aca="false">IF($W98&lt;&gt;"OK","",ROUNDUP(ROUND(MAX(0,R98-L98),9),0))</f>
        <v/>
      </c>
      <c r="T98" s="16" t="str">
        <f aca="false">IF($W98&lt;&gt;"OK","",MAX(0,L98-R98))</f>
        <v/>
      </c>
      <c r="U98" s="12"/>
      <c r="V98" s="11"/>
      <c r="W98" s="17" t="str">
        <f aca="false">IF(AND(D98="",G98=""),"",IF(NOT(IFERROR(AND(D98&gt;=1,MOD(D98,1)=0),FALSE())),"T must be a whole number of days, 1 or more.",IF(NOT(IFERROR(G98&gt;=0,FALSE())),"Enter the consumption C (0 or more).",IF(NOT(IFERROR(AND(N(M98)&gt;=0,N(M98)&lt;D98),FALSE())),"X must be 0 or more and less than T.",IF(L98="","Enter E, or A and C for the calculated E.",IF(L98&lt;0,"Stock on hand E is below zero: check A, B, C and D.",IF(AND(N98&lt;&gt;"a",N98&lt;&gt;"b"),"Choose method a or b.",IF(AND(N98="a",NOT(IFERROR(N(O98)&gt;0,FALSE()))),"Method a needs M greater than 0.",IF(AND(U98&lt;&gt;"",V98=""),"Give a reason for the requested quantity.","OK")))))))))</f>
        <v/>
      </c>
    </row>
    <row r="99" customFormat="false" ht="25.5" hidden="false" customHeight="true" outlineLevel="0" collapsed="false">
      <c r="A99" s="11"/>
      <c r="B99" s="11"/>
      <c r="C99" s="11"/>
      <c r="D99" s="12"/>
      <c r="E99" s="12"/>
      <c r="F99" s="12"/>
      <c r="G99" s="12"/>
      <c r="H99" s="12"/>
      <c r="I99" s="12"/>
      <c r="J99" s="13" t="str">
        <f aca="false">IF(OR(E99="",G99=""),"",E99+N(F99)-G99+N(H99))</f>
        <v/>
      </c>
      <c r="K99" s="14"/>
      <c r="L99" s="13" t="str">
        <f aca="false">IF(K99="Calculated",J99,IF(K99="Entered",I99,IF(I99&lt;&gt;"",I99,J99)))</f>
        <v/>
      </c>
      <c r="M99" s="12"/>
      <c r="N99" s="14"/>
      <c r="O99" s="12"/>
      <c r="P99" s="15" t="str">
        <f aca="false">IF($W99&lt;&gt;"OK","",ROUNDUP(ROUND(G99*D99/(D99-N(M99)),9),0))</f>
        <v/>
      </c>
      <c r="Q99" s="16" t="str">
        <f aca="false">IF($W99&lt;&gt;"OK","",P99*30/D99)</f>
        <v/>
      </c>
      <c r="R99" s="16" t="str">
        <f aca="false">IF($W99&lt;&gt;"OK","",IF(N99="b",P99*2,Q99*O99))</f>
        <v/>
      </c>
      <c r="S99" s="15" t="str">
        <f aca="false">IF($W99&lt;&gt;"OK","",ROUNDUP(ROUND(MAX(0,R99-L99),9),0))</f>
        <v/>
      </c>
      <c r="T99" s="16" t="str">
        <f aca="false">IF($W99&lt;&gt;"OK","",MAX(0,L99-R99))</f>
        <v/>
      </c>
      <c r="U99" s="12"/>
      <c r="V99" s="11"/>
      <c r="W99" s="17" t="str">
        <f aca="false">IF(AND(D99="",G99=""),"",IF(NOT(IFERROR(AND(D99&gt;=1,MOD(D99,1)=0),FALSE())),"T must be a whole number of days, 1 or more.",IF(NOT(IFERROR(G99&gt;=0,FALSE())),"Enter the consumption C (0 or more).",IF(NOT(IFERROR(AND(N(M99)&gt;=0,N(M99)&lt;D99),FALSE())),"X must be 0 or more and less than T.",IF(L99="","Enter E, or A and C for the calculated E.",IF(L99&lt;0,"Stock on hand E is below zero: check A, B, C and D.",IF(AND(N99&lt;&gt;"a",N99&lt;&gt;"b"),"Choose method a or b.",IF(AND(N99="a",NOT(IFERROR(N(O99)&gt;0,FALSE()))),"Method a needs M greater than 0.",IF(AND(U99&lt;&gt;"",V99=""),"Give a reason for the requested quantity.","OK")))))))))</f>
        <v/>
      </c>
    </row>
    <row r="100" customFormat="false" ht="25.5" hidden="false" customHeight="true" outlineLevel="0" collapsed="false">
      <c r="A100" s="11"/>
      <c r="B100" s="11"/>
      <c r="C100" s="11"/>
      <c r="D100" s="12"/>
      <c r="E100" s="12"/>
      <c r="F100" s="12"/>
      <c r="G100" s="12"/>
      <c r="H100" s="12"/>
      <c r="I100" s="12"/>
      <c r="J100" s="13" t="str">
        <f aca="false">IF(OR(E100="",G100=""),"",E100+N(F100)-G100+N(H100))</f>
        <v/>
      </c>
      <c r="K100" s="14"/>
      <c r="L100" s="13" t="str">
        <f aca="false">IF(K100="Calculated",J100,IF(K100="Entered",I100,IF(I100&lt;&gt;"",I100,J100)))</f>
        <v/>
      </c>
      <c r="M100" s="12"/>
      <c r="N100" s="14"/>
      <c r="O100" s="12"/>
      <c r="P100" s="15" t="str">
        <f aca="false">IF($W100&lt;&gt;"OK","",ROUNDUP(ROUND(G100*D100/(D100-N(M100)),9),0))</f>
        <v/>
      </c>
      <c r="Q100" s="16" t="str">
        <f aca="false">IF($W100&lt;&gt;"OK","",P100*30/D100)</f>
        <v/>
      </c>
      <c r="R100" s="16" t="str">
        <f aca="false">IF($W100&lt;&gt;"OK","",IF(N100="b",P100*2,Q100*O100))</f>
        <v/>
      </c>
      <c r="S100" s="15" t="str">
        <f aca="false">IF($W100&lt;&gt;"OK","",ROUNDUP(ROUND(MAX(0,R100-L100),9),0))</f>
        <v/>
      </c>
      <c r="T100" s="16" t="str">
        <f aca="false">IF($W100&lt;&gt;"OK","",MAX(0,L100-R100))</f>
        <v/>
      </c>
      <c r="U100" s="12"/>
      <c r="V100" s="11"/>
      <c r="W100" s="17" t="str">
        <f aca="false">IF(AND(D100="",G100=""),"",IF(NOT(IFERROR(AND(D100&gt;=1,MOD(D100,1)=0),FALSE())),"T must be a whole number of days, 1 or more.",IF(NOT(IFERROR(G100&gt;=0,FALSE())),"Enter the consumption C (0 or more).",IF(NOT(IFERROR(AND(N(M100)&gt;=0,N(M100)&lt;D100),FALSE())),"X must be 0 or more and less than T.",IF(L100="","Enter E, or A and C for the calculated E.",IF(L100&lt;0,"Stock on hand E is below zero: check A, B, C and D.",IF(AND(N100&lt;&gt;"a",N100&lt;&gt;"b"),"Choose method a or b.",IF(AND(N100="a",NOT(IFERROR(N(O100)&gt;0,FALSE()))),"Method a needs M greater than 0.",IF(AND(U100&lt;&gt;"",V100=""),"Give a reason for the requested quantity.","OK")))))))))</f>
        <v/>
      </c>
    </row>
    <row r="101" customFormat="false" ht="25.5" hidden="false" customHeight="true" outlineLevel="0" collapsed="false">
      <c r="A101" s="11"/>
      <c r="B101" s="11"/>
      <c r="C101" s="11"/>
      <c r="D101" s="12"/>
      <c r="E101" s="12"/>
      <c r="F101" s="12"/>
      <c r="G101" s="12"/>
      <c r="H101" s="12"/>
      <c r="I101" s="12"/>
      <c r="J101" s="13" t="str">
        <f aca="false">IF(OR(E101="",G101=""),"",E101+N(F101)-G101+N(H101))</f>
        <v/>
      </c>
      <c r="K101" s="14"/>
      <c r="L101" s="13" t="str">
        <f aca="false">IF(K101="Calculated",J101,IF(K101="Entered",I101,IF(I101&lt;&gt;"",I101,J101)))</f>
        <v/>
      </c>
      <c r="M101" s="12"/>
      <c r="N101" s="14"/>
      <c r="O101" s="12"/>
      <c r="P101" s="15" t="str">
        <f aca="false">IF($W101&lt;&gt;"OK","",ROUNDUP(ROUND(G101*D101/(D101-N(M101)),9),0))</f>
        <v/>
      </c>
      <c r="Q101" s="16" t="str">
        <f aca="false">IF($W101&lt;&gt;"OK","",P101*30/D101)</f>
        <v/>
      </c>
      <c r="R101" s="16" t="str">
        <f aca="false">IF($W101&lt;&gt;"OK","",IF(N101="b",P101*2,Q101*O101))</f>
        <v/>
      </c>
      <c r="S101" s="15" t="str">
        <f aca="false">IF($W101&lt;&gt;"OK","",ROUNDUP(ROUND(MAX(0,R101-L101),9),0))</f>
        <v/>
      </c>
      <c r="T101" s="16" t="str">
        <f aca="false">IF($W101&lt;&gt;"OK","",MAX(0,L101-R101))</f>
        <v/>
      </c>
      <c r="U101" s="12"/>
      <c r="V101" s="11"/>
      <c r="W101" s="17" t="str">
        <f aca="false">IF(AND(D101="",G101=""),"",IF(NOT(IFERROR(AND(D101&gt;=1,MOD(D101,1)=0),FALSE())),"T must be a whole number of days, 1 or more.",IF(NOT(IFERROR(G101&gt;=0,FALSE())),"Enter the consumption C (0 or more).",IF(NOT(IFERROR(AND(N(M101)&gt;=0,N(M101)&lt;D101),FALSE())),"X must be 0 or more and less than T.",IF(L101="","Enter E, or A and C for the calculated E.",IF(L101&lt;0,"Stock on hand E is below zero: check A, B, C and D.",IF(AND(N101&lt;&gt;"a",N101&lt;&gt;"b"),"Choose method a or b.",IF(AND(N101="a",NOT(IFERROR(N(O101)&gt;0,FALSE()))),"Method a needs M greater than 0.",IF(AND(U101&lt;&gt;"",V101=""),"Give a reason for the requested quantity.","OK")))))))))</f>
        <v/>
      </c>
    </row>
    <row r="102" customFormat="false" ht="25.5" hidden="false" customHeight="true" outlineLevel="0" collapsed="false">
      <c r="A102" s="11"/>
      <c r="B102" s="11"/>
      <c r="C102" s="11"/>
      <c r="D102" s="12"/>
      <c r="E102" s="12"/>
      <c r="F102" s="12"/>
      <c r="G102" s="12"/>
      <c r="H102" s="12"/>
      <c r="I102" s="12"/>
      <c r="J102" s="13" t="str">
        <f aca="false">IF(OR(E102="",G102=""),"",E102+N(F102)-G102+N(H102))</f>
        <v/>
      </c>
      <c r="K102" s="14"/>
      <c r="L102" s="13" t="str">
        <f aca="false">IF(K102="Calculated",J102,IF(K102="Entered",I102,IF(I102&lt;&gt;"",I102,J102)))</f>
        <v/>
      </c>
      <c r="M102" s="12"/>
      <c r="N102" s="14"/>
      <c r="O102" s="12"/>
      <c r="P102" s="15" t="str">
        <f aca="false">IF($W102&lt;&gt;"OK","",ROUNDUP(ROUND(G102*D102/(D102-N(M102)),9),0))</f>
        <v/>
      </c>
      <c r="Q102" s="16" t="str">
        <f aca="false">IF($W102&lt;&gt;"OK","",P102*30/D102)</f>
        <v/>
      </c>
      <c r="R102" s="16" t="str">
        <f aca="false">IF($W102&lt;&gt;"OK","",IF(N102="b",P102*2,Q102*O102))</f>
        <v/>
      </c>
      <c r="S102" s="15" t="str">
        <f aca="false">IF($W102&lt;&gt;"OK","",ROUNDUP(ROUND(MAX(0,R102-L102),9),0))</f>
        <v/>
      </c>
      <c r="T102" s="16" t="str">
        <f aca="false">IF($W102&lt;&gt;"OK","",MAX(0,L102-R102))</f>
        <v/>
      </c>
      <c r="U102" s="12"/>
      <c r="V102" s="11"/>
      <c r="W102" s="17" t="str">
        <f aca="false">IF(AND(D102="",G102=""),"",IF(NOT(IFERROR(AND(D102&gt;=1,MOD(D102,1)=0),FALSE())),"T must be a whole number of days, 1 or more.",IF(NOT(IFERROR(G102&gt;=0,FALSE())),"Enter the consumption C (0 or more).",IF(NOT(IFERROR(AND(N(M102)&gt;=0,N(M102)&lt;D102),FALSE())),"X must be 0 or more and less than T.",IF(L102="","Enter E, or A and C for the calculated E.",IF(L102&lt;0,"Stock on hand E is below zero: check A, B, C and D.",IF(AND(N102&lt;&gt;"a",N102&lt;&gt;"b"),"Choose method a or b.",IF(AND(N102="a",NOT(IFERROR(N(O102)&gt;0,FALSE()))),"Method a needs M greater than 0.",IF(AND(U102&lt;&gt;"",V102=""),"Give a reason for the requested quantity.","OK")))))))))</f>
        <v/>
      </c>
    </row>
    <row r="103" customFormat="false" ht="25.5" hidden="false" customHeight="true" outlineLevel="0" collapsed="false">
      <c r="A103" s="11"/>
      <c r="B103" s="11"/>
      <c r="C103" s="11"/>
      <c r="D103" s="12"/>
      <c r="E103" s="12"/>
      <c r="F103" s="12"/>
      <c r="G103" s="12"/>
      <c r="H103" s="12"/>
      <c r="I103" s="12"/>
      <c r="J103" s="13" t="str">
        <f aca="false">IF(OR(E103="",G103=""),"",E103+N(F103)-G103+N(H103))</f>
        <v/>
      </c>
      <c r="K103" s="14"/>
      <c r="L103" s="13" t="str">
        <f aca="false">IF(K103="Calculated",J103,IF(K103="Entered",I103,IF(I103&lt;&gt;"",I103,J103)))</f>
        <v/>
      </c>
      <c r="M103" s="12"/>
      <c r="N103" s="14"/>
      <c r="O103" s="12"/>
      <c r="P103" s="15" t="str">
        <f aca="false">IF($W103&lt;&gt;"OK","",ROUNDUP(ROUND(G103*D103/(D103-N(M103)),9),0))</f>
        <v/>
      </c>
      <c r="Q103" s="16" t="str">
        <f aca="false">IF($W103&lt;&gt;"OK","",P103*30/D103)</f>
        <v/>
      </c>
      <c r="R103" s="16" t="str">
        <f aca="false">IF($W103&lt;&gt;"OK","",IF(N103="b",P103*2,Q103*O103))</f>
        <v/>
      </c>
      <c r="S103" s="15" t="str">
        <f aca="false">IF($W103&lt;&gt;"OK","",ROUNDUP(ROUND(MAX(0,R103-L103),9),0))</f>
        <v/>
      </c>
      <c r="T103" s="16" t="str">
        <f aca="false">IF($W103&lt;&gt;"OK","",MAX(0,L103-R103))</f>
        <v/>
      </c>
      <c r="U103" s="12"/>
      <c r="V103" s="11"/>
      <c r="W103" s="17" t="str">
        <f aca="false">IF(AND(D103="",G103=""),"",IF(NOT(IFERROR(AND(D103&gt;=1,MOD(D103,1)=0),FALSE())),"T must be a whole number of days, 1 or more.",IF(NOT(IFERROR(G103&gt;=0,FALSE())),"Enter the consumption C (0 or more).",IF(NOT(IFERROR(AND(N(M103)&gt;=0,N(M103)&lt;D103),FALSE())),"X must be 0 or more and less than T.",IF(L103="","Enter E, or A and C for the calculated E.",IF(L103&lt;0,"Stock on hand E is below zero: check A, B, C and D.",IF(AND(N103&lt;&gt;"a",N103&lt;&gt;"b"),"Choose method a or b.",IF(AND(N103="a",NOT(IFERROR(N(O103)&gt;0,FALSE()))),"Method a needs M greater than 0.",IF(AND(U103&lt;&gt;"",V103=""),"Give a reason for the requested quantity.","OK")))))))))</f>
        <v/>
      </c>
    </row>
    <row r="104" customFormat="false" ht="25.5" hidden="false" customHeight="true" outlineLevel="0" collapsed="false">
      <c r="A104" s="11"/>
      <c r="B104" s="11"/>
      <c r="C104" s="11"/>
      <c r="D104" s="12"/>
      <c r="E104" s="12"/>
      <c r="F104" s="12"/>
      <c r="G104" s="12"/>
      <c r="H104" s="12"/>
      <c r="I104" s="12"/>
      <c r="J104" s="13" t="str">
        <f aca="false">IF(OR(E104="",G104=""),"",E104+N(F104)-G104+N(H104))</f>
        <v/>
      </c>
      <c r="K104" s="14"/>
      <c r="L104" s="13" t="str">
        <f aca="false">IF(K104="Calculated",J104,IF(K104="Entered",I104,IF(I104&lt;&gt;"",I104,J104)))</f>
        <v/>
      </c>
      <c r="M104" s="12"/>
      <c r="N104" s="14"/>
      <c r="O104" s="12"/>
      <c r="P104" s="15" t="str">
        <f aca="false">IF($W104&lt;&gt;"OK","",ROUNDUP(ROUND(G104*D104/(D104-N(M104)),9),0))</f>
        <v/>
      </c>
      <c r="Q104" s="16" t="str">
        <f aca="false">IF($W104&lt;&gt;"OK","",P104*30/D104)</f>
        <v/>
      </c>
      <c r="R104" s="16" t="str">
        <f aca="false">IF($W104&lt;&gt;"OK","",IF(N104="b",P104*2,Q104*O104))</f>
        <v/>
      </c>
      <c r="S104" s="15" t="str">
        <f aca="false">IF($W104&lt;&gt;"OK","",ROUNDUP(ROUND(MAX(0,R104-L104),9),0))</f>
        <v/>
      </c>
      <c r="T104" s="16" t="str">
        <f aca="false">IF($W104&lt;&gt;"OK","",MAX(0,L104-R104))</f>
        <v/>
      </c>
      <c r="U104" s="12"/>
      <c r="V104" s="11"/>
      <c r="W104" s="17" t="str">
        <f aca="false">IF(AND(D104="",G104=""),"",IF(NOT(IFERROR(AND(D104&gt;=1,MOD(D104,1)=0),FALSE())),"T must be a whole number of days, 1 or more.",IF(NOT(IFERROR(G104&gt;=0,FALSE())),"Enter the consumption C (0 or more).",IF(NOT(IFERROR(AND(N(M104)&gt;=0,N(M104)&lt;D104),FALSE())),"X must be 0 or more and less than T.",IF(L104="","Enter E, or A and C for the calculated E.",IF(L104&lt;0,"Stock on hand E is below zero: check A, B, C and D.",IF(AND(N104&lt;&gt;"a",N104&lt;&gt;"b"),"Choose method a or b.",IF(AND(N104="a",NOT(IFERROR(N(O104)&gt;0,FALSE()))),"Method a needs M greater than 0.",IF(AND(U104&lt;&gt;"",V104=""),"Give a reason for the requested quantity.","OK")))))))))</f>
        <v/>
      </c>
    </row>
    <row r="105" customFormat="false" ht="25.5" hidden="false" customHeight="true" outlineLevel="0" collapsed="false">
      <c r="A105" s="11"/>
      <c r="B105" s="11"/>
      <c r="C105" s="11"/>
      <c r="D105" s="12"/>
      <c r="E105" s="12"/>
      <c r="F105" s="12"/>
      <c r="G105" s="12"/>
      <c r="H105" s="12"/>
      <c r="I105" s="12"/>
      <c r="J105" s="13" t="str">
        <f aca="false">IF(OR(E105="",G105=""),"",E105+N(F105)-G105+N(H105))</f>
        <v/>
      </c>
      <c r="K105" s="14"/>
      <c r="L105" s="13" t="str">
        <f aca="false">IF(K105="Calculated",J105,IF(K105="Entered",I105,IF(I105&lt;&gt;"",I105,J105)))</f>
        <v/>
      </c>
      <c r="M105" s="12"/>
      <c r="N105" s="14"/>
      <c r="O105" s="12"/>
      <c r="P105" s="15" t="str">
        <f aca="false">IF($W105&lt;&gt;"OK","",ROUNDUP(ROUND(G105*D105/(D105-N(M105)),9),0))</f>
        <v/>
      </c>
      <c r="Q105" s="16" t="str">
        <f aca="false">IF($W105&lt;&gt;"OK","",P105*30/D105)</f>
        <v/>
      </c>
      <c r="R105" s="16" t="str">
        <f aca="false">IF($W105&lt;&gt;"OK","",IF(N105="b",P105*2,Q105*O105))</f>
        <v/>
      </c>
      <c r="S105" s="15" t="str">
        <f aca="false">IF($W105&lt;&gt;"OK","",ROUNDUP(ROUND(MAX(0,R105-L105),9),0))</f>
        <v/>
      </c>
      <c r="T105" s="16" t="str">
        <f aca="false">IF($W105&lt;&gt;"OK","",MAX(0,L105-R105))</f>
        <v/>
      </c>
      <c r="U105" s="12"/>
      <c r="V105" s="11"/>
      <c r="W105" s="17" t="str">
        <f aca="false">IF(AND(D105="",G105=""),"",IF(NOT(IFERROR(AND(D105&gt;=1,MOD(D105,1)=0),FALSE())),"T must be a whole number of days, 1 or more.",IF(NOT(IFERROR(G105&gt;=0,FALSE())),"Enter the consumption C (0 or more).",IF(NOT(IFERROR(AND(N(M105)&gt;=0,N(M105)&lt;D105),FALSE())),"X must be 0 or more and less than T.",IF(L105="","Enter E, or A and C for the calculated E.",IF(L105&lt;0,"Stock on hand E is below zero: check A, B, C and D.",IF(AND(N105&lt;&gt;"a",N105&lt;&gt;"b"),"Choose method a or b.",IF(AND(N105="a",NOT(IFERROR(N(O105)&gt;0,FALSE()))),"Method a needs M greater than 0.",IF(AND(U105&lt;&gt;"",V105=""),"Give a reason for the requested quantity.","OK")))))))))</f>
        <v/>
      </c>
    </row>
  </sheetData>
  <mergeCells count="6">
    <mergeCell ref="A4:C4"/>
    <mergeCell ref="D4:H4"/>
    <mergeCell ref="I4:L4"/>
    <mergeCell ref="M4:O4"/>
    <mergeCell ref="P4:T4"/>
    <mergeCell ref="U4:V4"/>
  </mergeCells>
  <conditionalFormatting sqref="W6:W105">
    <cfRule type="expression" priority="2" aboveAverage="0" equalAverage="0" bottom="0" percent="0" rank="0" text="" dxfId="0">
      <formula>AND($W6&lt;&gt;"",$W6&lt;&gt;"OK")</formula>
    </cfRule>
  </conditionalFormatting>
  <conditionalFormatting sqref="D6:D105">
    <cfRule type="expression" priority="3" aboveAverage="0" equalAverage="0" bottom="0" percent="0" rank="0" text="" dxfId="0">
      <formula>AND(OR($D6&lt;&gt;"",$G6&lt;&gt;""),NOT(IFERROR(AND($D6&gt;=1,MOD($D6,1)=0),0)))</formula>
    </cfRule>
  </conditionalFormatting>
  <conditionalFormatting sqref="G6:G105">
    <cfRule type="expression" priority="4" aboveAverage="0" equalAverage="0" bottom="0" percent="0" rank="0" text="" dxfId="0">
      <formula>AND($G6&lt;&gt;"",NOT(IFERROR($G6&gt;=0,0)))</formula>
    </cfRule>
  </conditionalFormatting>
  <conditionalFormatting sqref="M6:M105">
    <cfRule type="expression" priority="5" aboveAverage="0" equalAverage="0" bottom="0" percent="0" rank="0" text="" dxfId="0">
      <formula>AND(OR($D6&lt;&gt;"",$G6&lt;&gt;""),ISNUMBER($D6),NOT(IFERROR(AND(N($M6)&gt;=0,N($M6)&lt;$D6),0)))</formula>
    </cfRule>
  </conditionalFormatting>
  <conditionalFormatting sqref="L6:L105">
    <cfRule type="expression" priority="6" aboveAverage="0" equalAverage="0" bottom="0" percent="0" rank="0" text="" dxfId="0">
      <formula>AND(ISNUMBER($L6),$L6&lt;0)</formula>
    </cfRule>
  </conditionalFormatting>
  <conditionalFormatting sqref="O6:O105">
    <cfRule type="expression" priority="7" aboveAverage="0" equalAverage="0" bottom="0" percent="0" rank="0" text="" dxfId="0">
      <formula>AND($N6="a",OR($D6&lt;&gt;"",$G6&lt;&gt;""),NOT(IFERROR(N($O6)&gt;0,0)))</formula>
    </cfRule>
  </conditionalFormatting>
  <conditionalFormatting sqref="V6:V105">
    <cfRule type="expression" priority="8" aboveAverage="0" equalAverage="0" bottom="0" percent="0" rank="0" text="" dxfId="0">
      <formula>AND($U6&lt;&gt;"",$V6="")</formula>
    </cfRule>
  </conditionalFormatting>
  <conditionalFormatting sqref="A6:C105">
    <cfRule type="expression" priority="9" aboveAverage="0" equalAverage="0" bottom="0" percent="0" rank="0" text="" dxfId="1">
      <formula>AND(ISNUMBER($T6),$T6&gt;0)</formula>
    </cfRule>
  </conditionalFormatting>
  <conditionalFormatting sqref="P6:T105">
    <cfRule type="expression" priority="10" aboveAverage="0" equalAverage="0" bottom="0" percent="0" rank="0" text="" dxfId="1">
      <formula>AND(ISNUMBER($T6),$T6&gt;0)</formula>
    </cfRule>
  </conditionalFormatting>
  <dataValidations count="7">
    <dataValidation allowBlank="true" error="Enter a whole number of days, 1 or more." errorStyle="stop" errorTitle="Period length" operator="greaterThanOrEqual" prompt="Enter a whole number of days, 1 or more." promptTitle="Period length" showDropDown="false" showErrorMessage="true" showInputMessage="true" sqref="D6:D105" type="whole">
      <formula1>1</formula1>
      <formula2>0</formula2>
    </dataValidation>
    <dataValidation allowBlank="true" error="Enter a number, 0 or more." errorStyle="stop" errorTitle="Not allowed" operator="greaterThanOrEqual" showDropDown="false" showErrorMessage="true" showInputMessage="false" sqref="E6:G105 I6:I105 U6:U105" type="decimal">
      <formula1>0</formula1>
      <formula2>0</formula2>
    </dataValidation>
    <dataValidation allowBlank="true" error="Enter a number; it may be negative." errorStyle="stop" errorTitle="Adjustments" operator="between" prompt="Enter a number; it may be negative." promptTitle="Adjustments" showDropDown="false" showErrorMessage="true" showInputMessage="true" sqref="H6:H105" type="decimal">
      <formula1>-1000000000000</formula1>
      <formula2>1000000000000</formula2>
    </dataValidation>
    <dataValidation allowBlank="true" error="Choose Entered or Calculated." errorStyle="stop" errorTitle="Stock on hand" operator="between" showDropDown="false" showErrorMessage="true" showInputMessage="false" sqref="K6:K105" type="list">
      <formula1>"Entered,Calculated"</formula1>
      <formula2>0</formula2>
    </dataValidation>
    <dataValidation allowBlank="true" error="Enter 0 or more, and less than the period length T (fill in T first)." errorStyle="stop" errorTitle="Days out of stock" operator="between" prompt="Enter 0 or more, and less than the period length T (fill in T first)." promptTitle="Days out of stock" showDropDown="false" showErrorMessage="true" showInputMessage="true" sqref="M6:M105" type="custom">
      <formula1>AND(ISNUMBER(M6),M6&gt;=0,M6&lt;D6)</formula1>
      <formula2>0</formula2>
    </dataValidation>
    <dataValidation allowBlank="true" error="Choose a or b." errorStyle="stop" errorTitle="Method" operator="between" prompt="a = months of average consumption (M); b = adjusted consumption × 2" promptTitle="Method" showDropDown="false" showErrorMessage="true" showInputMessage="true" sqref="N6:N105" type="list">
      <formula1>"a,b"</formula1>
      <formula2>0</formula2>
    </dataValidation>
    <dataValidation allowBlank="true" error="Enter a number greater than 0; decimals are allowed, for example 1.5." errorStyle="stop" errorTitle="Months of maximum stock" operator="greaterThan" prompt="Enter a number greater than 0; decimals are allowed, for example 1.5." promptTitle="Months of maximum stock" showDropDown="false" showErrorMessage="true" showInputMessage="true" sqref="O6:O105" type="decimal">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NSM Sourcing  ·  nsmsourcing.com&amp;R&amp;"Arial,Regular"&amp;8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2026-10-14T18:07:14Z</dcterms:created>
  <dc:creator>NSM Sourcing</dc:creator>
  <dc:description/>
  <dc:language>en-US</dc:language>
  <cp:lastModifiedBy/>
  <dcterms:modified xsi:type="dcterms:W3CDTF">2026-10-14T18:07:14Z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