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Register" sheetId="2" state="visible" r:id="rId4"/>
    <sheet name="Summary" sheetId="3" state="visible" r:id="rId5"/>
  </sheets>
  <definedNames>
    <definedName function="false" hidden="true" localSheetId="1" name="_xlnm._FilterDatabase" vbProcedure="false">Register!$A$7:$W$47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<sst xmlns="http://schemas.openxmlformats.org/spreadsheetml/2006/main" count="69" uniqueCount="63">
  <si>
    <t xml:space="preserve">NSM SOURCING  ·  PROCUREMENT TEMPLATE  NSM-25</t>
  </si>
  <si>
    <t xml:space="preserve">Contract and Order Register</t>
  </si>
  <si>
    <t xml:space="preserve">Purpose</t>
  </si>
  <si>
    <t xml:space="preserve">Keeps every live contract and significant order visible in one place, with automatic warnings before notice deadlines and when spend approaches the contract value.</t>
  </si>
  <si>
    <t xml:space="preserve">Step 1</t>
  </si>
  <si>
    <t xml:space="preserve">Set the notice alert period at the top (for example 60 days).</t>
  </si>
  <si>
    <t xml:space="preserve">Step 2</t>
  </si>
  <si>
    <t xml:space="preserve">Add one row per contract. Notice deadline, days remaining and status are calculated from today's date.</t>
  </si>
  <si>
    <t xml:space="preserve">Step 3</t>
  </si>
  <si>
    <t xml:space="preserve">Update spend to date monthly from your accounting system and the last scorecard rating quarterly.</t>
  </si>
  <si>
    <t xml:space="preserve">Sheet: Register</t>
  </si>
  <si>
    <t xml:space="preserve">One line per contract with alerts and filters.</t>
  </si>
  <si>
    <t xml:space="preserve">Sheet: Summary</t>
  </si>
  <si>
    <t xml:space="preserve">Counts and values by status.</t>
  </si>
  <si>
    <t xml:space="preserve">Legend</t>
  </si>
  <si>
    <t xml:space="preserve">Yellow cells are inputs. White cells with dark text are calculated by formula; do not overwrite them. The first filled row is an example: replace or delete it.</t>
  </si>
  <si>
    <t xml:space="preserve">Practitioner note</t>
  </si>
  <si>
    <t xml:space="preserve">A renewal decided in the last week before expiry is rarely a good one. Starting the renewal strategy when the notice alert appears leaves time to test the market, use the extension option as leverage or plan an orderly exit.</t>
  </si>
  <si>
    <t xml:space="preserve">At the end of a contract, also review the assets it delivered: are they still fit for purpose, what will disposal cost, and what should the next specification change?</t>
  </si>
  <si>
    <t xml:space="preserve">NSM Sourcing · nsmsourcing.com · Licensed under CC BY 4.0: free to use and adapt with credit to NSM Sourcing. General guidance, not legal advice. Terminology follows the CIPS Procurement and Supply Cycle; this is an independent work, not endorsed by CIPS.</t>
  </si>
  <si>
    <t xml:space="preserve">One line per contract or significant order: value, dates, notice deadlines, spend against value and performance.</t>
  </si>
  <si>
    <t xml:space="preserve">Notice alert (days)</t>
  </si>
  <si>
    <t xml:space="preserve">Status date</t>
  </si>
  <si>
    <t xml:space="preserve">Reference</t>
  </si>
  <si>
    <t xml:space="preserve">Type</t>
  </si>
  <si>
    <t xml:space="preserve">Supplier</t>
  </si>
  <si>
    <t xml:space="preserve">Scope</t>
  </si>
  <si>
    <t xml:space="preserve">Category</t>
  </si>
  <si>
    <t xml:space="preserve">Contract owner</t>
  </si>
  <si>
    <t xml:space="preserve">Value</t>
  </si>
  <si>
    <t xml:space="preserve">Curr.</t>
  </si>
  <si>
    <t xml:space="preserve">Start</t>
  </si>
  <si>
    <t xml:space="preserve">End</t>
  </si>
  <si>
    <t xml:space="preserve">Notice period (days)</t>
  </si>
  <si>
    <t xml:space="preserve">Notice deadline</t>
  </si>
  <si>
    <t xml:space="preserve">Days to deadline</t>
  </si>
  <si>
    <t xml:space="preserve">Status</t>
  </si>
  <si>
    <t xml:space="preserve">Spend to date</t>
  </si>
  <si>
    <t xml:space="preserve">% of value used</t>
  </si>
  <si>
    <t xml:space="preserve">Extension option</t>
  </si>
  <si>
    <t xml:space="preserve">Last rating</t>
  </si>
  <si>
    <t xml:space="preserve">Notes and next action</t>
  </si>
  <si>
    <t xml:space="preserve">Document location</t>
  </si>
  <si>
    <t xml:space="preserve">Price adjustment review date</t>
  </si>
  <si>
    <t xml:space="preserve">Sanctions re-screening date</t>
  </si>
  <si>
    <t xml:space="preserve">Regulatory flags (CBAM, forced labour, AI, cyber)</t>
  </si>
  <si>
    <t xml:space="preserve">CT-2026-007</t>
  </si>
  <si>
    <t xml:space="preserve">Framework agreement</t>
  </si>
  <si>
    <t xml:space="preserve">Supplier A</t>
  </si>
  <si>
    <t xml:space="preserve">Raw material supply, 24 months, call-off orders</t>
  </si>
  <si>
    <t xml:space="preserve">Raw materials</t>
  </si>
  <si>
    <t xml:space="preserve">Procurement manager</t>
  </si>
  <si>
    <t xml:space="preserve">EUR</t>
  </si>
  <si>
    <t xml:space="preserve">Yes</t>
  </si>
  <si>
    <t xml:space="preserve">B</t>
  </si>
  <si>
    <t xml:space="preserve">Prepare renewal strategy (template 06)</t>
  </si>
  <si>
    <t xml:space="preserve">Register summary</t>
  </si>
  <si>
    <t xml:space="preserve">Values are added without currency conversion.</t>
  </si>
  <si>
    <t xml:space="preserve">Count</t>
  </si>
  <si>
    <t xml:space="preserve">Active</t>
  </si>
  <si>
    <t xml:space="preserve">Notice due</t>
  </si>
  <si>
    <t xml:space="preserve">Not started</t>
  </si>
  <si>
    <t xml:space="preserve">Expired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</si>
</sst>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dd/mm/yyyy"/>
    <numFmt numFmtId="167" formatCode="#,##0;\-#,##0;\-"/>
    <numFmt numFmtId="168" formatCode="0%"/>
    <numFmt numFmtId="169" formatCode="General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54D0E"/>
      <name val="Arial"/>
      <family val="0"/>
      <charset val="1"/>
    </font>
    <font>
      <b val="true"/>
      <sz val="18"/>
      <color rgb="FF1C1917"/>
      <name val="Georgia"/>
      <family val="0"/>
      <charset val="1"/>
    </font>
    <font>
      <b val="true"/>
      <sz val="9"/>
      <color rgb="FF1C1917"/>
      <name val="Arial"/>
      <family val="0"/>
      <charset val="1"/>
    </font>
    <font>
      <sz val="9"/>
      <color rgb="FF1C1917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854D0E"/>
      <name val="Arial"/>
      <family val="0"/>
      <charset val="1"/>
    </font>
    <font>
      <i val="true"/>
      <sz val="8"/>
      <color rgb="FF57534E"/>
      <name val="Arial"/>
      <family val="0"/>
      <charset val="1"/>
    </font>
    <font>
      <b val="true"/>
      <sz val="16"/>
      <color rgb="FF1C1917"/>
      <name val="Georgia"/>
      <family val="0"/>
      <charset val="1"/>
    </font>
    <font>
      <i val="true"/>
      <sz val="9"/>
      <color rgb="FF57534E"/>
      <name val="Arial"/>
      <family val="0"/>
      <charset val="1"/>
    </font>
    <font>
      <sz val="9"/>
      <color rgb="FF1F3A93"/>
      <name val="Arial"/>
      <family val="0"/>
      <charset val="1"/>
    </font>
    <font>
      <b val="true"/>
      <sz val="9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CE5CD"/>
      </patternFill>
    </fill>
    <fill>
      <patternFill patternType="solid">
        <fgColor rgb="FFF0EDE6"/>
        <bgColor rgb="FFFCE5CD"/>
      </patternFill>
    </fill>
    <fill>
      <patternFill patternType="solid">
        <fgColor rgb="FF1C1917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16207"/>
      </bottom>
      <diagonal/>
    </border>
    <border diagonalUp="false" diagonalDown="false">
      <left style="thin">
        <color rgb="FFD6D3CE"/>
      </left>
      <right style="thin">
        <color rgb="FFD6D3CE"/>
      </right>
      <top style="thin">
        <color rgb="FFD6D3CE"/>
      </top>
      <bottom style="thin">
        <color rgb="FFD6D3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1C1917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1F3A93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>
          <bgColor rgb="FFFCE5CD"/>
        </patternFill>
      </fill>
    </dxf>
    <dxf>
      <fill>
        <patternFill>
          <bgColor rgb="FFF4CC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16207"/>
      <rgbColor rgb="FF800080"/>
      <rgbColor rgb="FF008080"/>
      <rgbColor rgb="FFC0C0C0"/>
      <rgbColor rgb="FF808080"/>
      <rgbColor rgb="FF9999FF"/>
      <rgbColor rgb="FF993366"/>
      <rgbColor rgb="FFFFF2CC"/>
      <rgbColor rgb="FFF0EDE6"/>
      <rgbColor rgb="FF660066"/>
      <rgbColor rgb="FFFF8080"/>
      <rgbColor rgb="FF0066CC"/>
      <rgbColor rgb="FFD6D3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5CD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1C1917"/>
      <rgbColor rgb="FF854D0E"/>
      <rgbColor rgb="FF993366"/>
      <rgbColor rgb="FF1F3A9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</row>
    <row r="4" customFormat="false" ht="25.5" hidden="false" customHeight="true" outlineLevel="0" collapsed="false">
      <c r="B4" s="3" t="s">
        <v>2</v>
      </c>
      <c r="C4" s="4" t="s">
        <v>3</v>
      </c>
    </row>
    <row r="6" customFormat="false" ht="15" hidden="false" customHeight="true" outlineLevel="0" collapsed="false">
      <c r="B6" s="3" t="s">
        <v>4</v>
      </c>
      <c r="C6" s="4" t="s">
        <v>5</v>
      </c>
    </row>
    <row r="7" customFormat="false" ht="15" hidden="false" customHeight="true" outlineLevel="0" collapsed="false">
      <c r="B7" s="3" t="s">
        <v>6</v>
      </c>
      <c r="C7" s="4" t="s">
        <v>7</v>
      </c>
    </row>
    <row r="8" customFormat="false" ht="15" hidden="false" customHeight="true" outlineLevel="0" collapsed="false">
      <c r="B8" s="3" t="s">
        <v>8</v>
      </c>
      <c r="C8" s="4" t="s">
        <v>9</v>
      </c>
    </row>
    <row r="10" customFormat="false" ht="15" hidden="false" customHeight="true" outlineLevel="0" collapsed="false">
      <c r="B10" s="3" t="s">
        <v>10</v>
      </c>
      <c r="C10" s="4" t="s">
        <v>11</v>
      </c>
    </row>
    <row r="11" customFormat="false" ht="15" hidden="false" customHeight="true" outlineLevel="0" collapsed="false">
      <c r="B11" s="3" t="s">
        <v>12</v>
      </c>
      <c r="C11" s="4" t="s">
        <v>13</v>
      </c>
    </row>
    <row r="13" customFormat="false" ht="27.75" hidden="false" customHeight="true" outlineLevel="0" collapsed="false">
      <c r="B13" s="5" t="s">
        <v>14</v>
      </c>
      <c r="C13" s="6" t="s">
        <v>15</v>
      </c>
    </row>
    <row r="15" customFormat="false" ht="39" hidden="false" customHeight="true" outlineLevel="0" collapsed="false">
      <c r="B15" s="7" t="s">
        <v>16</v>
      </c>
      <c r="C15" s="8" t="s">
        <v>17</v>
      </c>
    </row>
    <row r="16" customFormat="false" ht="27.75" hidden="false" customHeight="true" outlineLevel="0" collapsed="false">
      <c r="B16" s="7" t="s">
        <v>16</v>
      </c>
      <c r="C16" s="8" t="s">
        <v>18</v>
      </c>
    </row>
    <row r="18" customFormat="false" ht="37.5" hidden="false" customHeight="true" outlineLevel="0" collapsed="false">
      <c r="B18" s="9" t="s">
        <v>19</v>
      </c>
      <c r="C18" s="9"/>
    </row>
  </sheetData>
  <mergeCells count="1">
    <mergeCell ref="B18:C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W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7" topLeftCell="D8" activePane="bottomRight" state="frozen"/>
      <selection pane="topLeft" activeCell="A1" activeCellId="0" sqref="A1"/>
      <selection pane="topRight" activeCell="D1" activeCellId="0" sqref="D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22"/>
    <col collapsed="false" customWidth="true" hidden="false" outlineLevel="0" max="4" min="4" style="0" width="30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3"/>
    <col collapsed="false" customWidth="true" hidden="false" outlineLevel="0" max="8" min="8" style="0" width="7"/>
    <col collapsed="false" customWidth="true" hidden="false" outlineLevel="0" max="10" min="9" style="0" width="12"/>
    <col collapsed="false" customWidth="true" hidden="false" outlineLevel="0" max="11" min="11" style="0" width="9"/>
    <col collapsed="false" customWidth="true" hidden="false" outlineLevel="0" max="12" min="12" style="0" width="12"/>
    <col collapsed="false" customWidth="true" hidden="false" outlineLevel="0" max="13" min="13" style="0" width="10"/>
    <col collapsed="false" customWidth="true" hidden="false" outlineLevel="0" max="15" min="14" style="0" width="13"/>
    <col collapsed="false" customWidth="true" hidden="false" outlineLevel="0" max="16" min="16" style="0" width="9"/>
    <col collapsed="false" customWidth="true" hidden="false" outlineLevel="0" max="17" min="17" style="0" width="12"/>
    <col collapsed="false" customWidth="true" hidden="false" outlineLevel="0" max="18" min="18" style="0" width="9"/>
    <col collapsed="false" customWidth="true" hidden="false" outlineLevel="0" max="19" min="19" style="0" width="24"/>
    <col collapsed="false" customWidth="true" hidden="false" outlineLevel="0" max="20" min="20" style="0" width="16"/>
    <col collapsed="false" customWidth="true" hidden="false" outlineLevel="0" max="22" min="21" style="0" width="13"/>
    <col collapsed="false" customWidth="true" hidden="false" outlineLevel="0" max="23" min="23" style="0" width="24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1</v>
      </c>
    </row>
    <row r="3" customFormat="false" ht="15" hidden="false" customHeight="false" outlineLevel="0" collapsed="false">
      <c r="A3" s="11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5" customFormat="false" ht="22.35" hidden="false" customHeight="false" outlineLevel="0" collapsed="false">
      <c r="A5" s="13" t="s">
        <v>21</v>
      </c>
      <c r="B5" s="14" t="n">
        <v>60</v>
      </c>
      <c r="D5" s="13" t="s">
        <v>22</v>
      </c>
      <c r="E5" s="15" t="n">
        <f aca="true">TODAY()</f>
        <v>46307</v>
      </c>
    </row>
    <row r="7" customFormat="false" ht="39.75" hidden="false" customHeight="true" outlineLevel="0" collapsed="false">
      <c r="A7" s="16" t="s">
        <v>23</v>
      </c>
      <c r="B7" s="16" t="s">
        <v>24</v>
      </c>
      <c r="C7" s="16" t="s">
        <v>25</v>
      </c>
      <c r="D7" s="16" t="s">
        <v>26</v>
      </c>
      <c r="E7" s="16" t="s">
        <v>27</v>
      </c>
      <c r="F7" s="16" t="s">
        <v>28</v>
      </c>
      <c r="G7" s="16" t="s">
        <v>29</v>
      </c>
      <c r="H7" s="16" t="s">
        <v>30</v>
      </c>
      <c r="I7" s="16" t="s">
        <v>31</v>
      </c>
      <c r="J7" s="16" t="s">
        <v>32</v>
      </c>
      <c r="K7" s="16" t="s">
        <v>33</v>
      </c>
      <c r="L7" s="16" t="s">
        <v>34</v>
      </c>
      <c r="M7" s="16" t="s">
        <v>35</v>
      </c>
      <c r="N7" s="16" t="s">
        <v>36</v>
      </c>
      <c r="O7" s="16" t="s">
        <v>37</v>
      </c>
      <c r="P7" s="16" t="s">
        <v>38</v>
      </c>
      <c r="Q7" s="16" t="s">
        <v>39</v>
      </c>
      <c r="R7" s="16" t="s">
        <v>40</v>
      </c>
      <c r="S7" s="16" t="s">
        <v>41</v>
      </c>
      <c r="T7" s="16" t="s">
        <v>42</v>
      </c>
      <c r="U7" s="16" t="s">
        <v>43</v>
      </c>
      <c r="V7" s="16" t="s">
        <v>44</v>
      </c>
      <c r="W7" s="16" t="s">
        <v>45</v>
      </c>
    </row>
    <row r="8" customFormat="false" ht="22.35" hidden="false" customHeight="false" outlineLevel="0" collapsed="false">
      <c r="A8" s="17" t="s">
        <v>46</v>
      </c>
      <c r="B8" s="17" t="s">
        <v>47</v>
      </c>
      <c r="C8" s="17" t="s">
        <v>48</v>
      </c>
      <c r="D8" s="17" t="s">
        <v>49</v>
      </c>
      <c r="E8" s="17" t="s">
        <v>50</v>
      </c>
      <c r="F8" s="17" t="s">
        <v>51</v>
      </c>
      <c r="G8" s="18" t="n">
        <v>1200000</v>
      </c>
      <c r="H8" s="17" t="s">
        <v>52</v>
      </c>
      <c r="I8" s="19" t="n">
        <v>45839</v>
      </c>
      <c r="J8" s="19" t="n">
        <v>46568</v>
      </c>
      <c r="K8" s="14" t="n">
        <v>90</v>
      </c>
      <c r="L8" s="15" t="n">
        <f aca="false">IF(OR(J8="",K8=""),"",J8-K8)</f>
        <v>46478</v>
      </c>
      <c r="M8" s="20" t="n">
        <f aca="false">IF(L8="","",L8-$E$5)</f>
        <v>171</v>
      </c>
      <c r="N8" s="21" t="str">
        <f aca="false">IF(J8="","",IF(J8&lt;$E$5,"Expired",IF(AND(I8&lt;&gt;"",I8&gt;$E$5),"Not started",IF(AND(M8&lt;&gt;"",M8&lt;=$B$5),"Notice due","Active"))))</f>
        <v>Active</v>
      </c>
      <c r="O8" s="18" t="n">
        <v>610000</v>
      </c>
      <c r="P8" s="22" t="n">
        <f aca="false">IF(OR(G8="",G8=0,O8=""),"",O8/G8)</f>
        <v>0.508333333333333</v>
      </c>
      <c r="Q8" s="17" t="s">
        <v>53</v>
      </c>
      <c r="R8" s="17" t="s">
        <v>54</v>
      </c>
      <c r="S8" s="17" t="s">
        <v>55</v>
      </c>
      <c r="T8" s="17"/>
      <c r="U8" s="19"/>
      <c r="V8" s="19"/>
      <c r="W8" s="17"/>
    </row>
    <row r="9" customFormat="false" ht="15" hidden="false" customHeight="false" outlineLevel="0" collapsed="false">
      <c r="A9" s="17"/>
      <c r="B9" s="17"/>
      <c r="C9" s="17"/>
      <c r="D9" s="17"/>
      <c r="E9" s="17"/>
      <c r="F9" s="17"/>
      <c r="G9" s="18"/>
      <c r="H9" s="17"/>
      <c r="I9" s="19"/>
      <c r="J9" s="19"/>
      <c r="K9" s="14"/>
      <c r="L9" s="15" t="str">
        <f aca="false">IF(OR(J9="",K9=""),"",J9-K9)</f>
        <v/>
      </c>
      <c r="M9" s="20" t="str">
        <f aca="false">IF(L9="","",L9-$E$5)</f>
        <v/>
      </c>
      <c r="N9" s="21" t="str">
        <f aca="false">IF(J9="","",IF(J9&lt;$E$5,"Expired",IF(AND(I9&lt;&gt;"",I9&gt;$E$5),"Not started",IF(AND(M9&lt;&gt;"",M9&lt;=$B$5),"Notice due","Active"))))</f>
        <v/>
      </c>
      <c r="O9" s="18"/>
      <c r="P9" s="22" t="str">
        <f aca="false">IF(OR(G9="",G9=0,O9=""),"",O9/G9)</f>
        <v/>
      </c>
      <c r="Q9" s="17"/>
      <c r="R9" s="17"/>
      <c r="S9" s="17"/>
      <c r="T9" s="17"/>
      <c r="U9" s="19"/>
      <c r="V9" s="19"/>
      <c r="W9" s="17"/>
    </row>
    <row r="10" customFormat="false" ht="15" hidden="false" customHeight="false" outlineLevel="0" collapsed="false">
      <c r="A10" s="17"/>
      <c r="B10" s="17"/>
      <c r="C10" s="17"/>
      <c r="D10" s="17"/>
      <c r="E10" s="17"/>
      <c r="F10" s="17"/>
      <c r="G10" s="18"/>
      <c r="H10" s="17"/>
      <c r="I10" s="19"/>
      <c r="J10" s="19"/>
      <c r="K10" s="14"/>
      <c r="L10" s="15" t="str">
        <f aca="false">IF(OR(J10="",K10=""),"",J10-K10)</f>
        <v/>
      </c>
      <c r="M10" s="20" t="str">
        <f aca="false">IF(L10="","",L10-$E$5)</f>
        <v/>
      </c>
      <c r="N10" s="21" t="str">
        <f aca="false">IF(J10="","",IF(J10&lt;$E$5,"Expired",IF(AND(I10&lt;&gt;"",I10&gt;$E$5),"Not started",IF(AND(M10&lt;&gt;"",M10&lt;=$B$5),"Notice due","Active"))))</f>
        <v/>
      </c>
      <c r="O10" s="18"/>
      <c r="P10" s="22" t="str">
        <f aca="false">IF(OR(G10="",G10=0,O10=""),"",O10/G10)</f>
        <v/>
      </c>
      <c r="Q10" s="17"/>
      <c r="R10" s="17"/>
      <c r="S10" s="17"/>
      <c r="T10" s="17"/>
      <c r="U10" s="19"/>
      <c r="V10" s="19"/>
      <c r="W10" s="17"/>
    </row>
    <row r="11" customFormat="false" ht="15" hidden="false" customHeight="false" outlineLevel="0" collapsed="false">
      <c r="A11" s="17"/>
      <c r="B11" s="17"/>
      <c r="C11" s="17"/>
      <c r="D11" s="17"/>
      <c r="E11" s="17"/>
      <c r="F11" s="17"/>
      <c r="G11" s="18"/>
      <c r="H11" s="17"/>
      <c r="I11" s="19"/>
      <c r="J11" s="19"/>
      <c r="K11" s="14"/>
      <c r="L11" s="15" t="str">
        <f aca="false">IF(OR(J11="",K11=""),"",J11-K11)</f>
        <v/>
      </c>
      <c r="M11" s="20" t="str">
        <f aca="false">IF(L11="","",L11-$E$5)</f>
        <v/>
      </c>
      <c r="N11" s="21" t="str">
        <f aca="false">IF(J11="","",IF(J11&lt;$E$5,"Expired",IF(AND(I11&lt;&gt;"",I11&gt;$E$5),"Not started",IF(AND(M11&lt;&gt;"",M11&lt;=$B$5),"Notice due","Active"))))</f>
        <v/>
      </c>
      <c r="O11" s="18"/>
      <c r="P11" s="22" t="str">
        <f aca="false">IF(OR(G11="",G11=0,O11=""),"",O11/G11)</f>
        <v/>
      </c>
      <c r="Q11" s="17"/>
      <c r="R11" s="17"/>
      <c r="S11" s="17"/>
      <c r="T11" s="17"/>
      <c r="U11" s="19"/>
      <c r="V11" s="19"/>
      <c r="W11" s="17"/>
    </row>
    <row r="12" customFormat="false" ht="15" hidden="false" customHeight="false" outlineLevel="0" collapsed="false">
      <c r="A12" s="17"/>
      <c r="B12" s="17"/>
      <c r="C12" s="17"/>
      <c r="D12" s="17"/>
      <c r="E12" s="17"/>
      <c r="F12" s="17"/>
      <c r="G12" s="18"/>
      <c r="H12" s="17"/>
      <c r="I12" s="19"/>
      <c r="J12" s="19"/>
      <c r="K12" s="14"/>
      <c r="L12" s="15" t="str">
        <f aca="false">IF(OR(J12="",K12=""),"",J12-K12)</f>
        <v/>
      </c>
      <c r="M12" s="20" t="str">
        <f aca="false">IF(L12="","",L12-$E$5)</f>
        <v/>
      </c>
      <c r="N12" s="21" t="str">
        <f aca="false">IF(J12="","",IF(J12&lt;$E$5,"Expired",IF(AND(I12&lt;&gt;"",I12&gt;$E$5),"Not started",IF(AND(M12&lt;&gt;"",M12&lt;=$B$5),"Notice due","Active"))))</f>
        <v/>
      </c>
      <c r="O12" s="18"/>
      <c r="P12" s="22" t="str">
        <f aca="false">IF(OR(G12="",G12=0,O12=""),"",O12/G12)</f>
        <v/>
      </c>
      <c r="Q12" s="17"/>
      <c r="R12" s="17"/>
      <c r="S12" s="17"/>
      <c r="T12" s="17"/>
      <c r="U12" s="19"/>
      <c r="V12" s="19"/>
      <c r="W12" s="17"/>
    </row>
    <row r="13" customFormat="false" ht="15" hidden="false" customHeight="false" outlineLevel="0" collapsed="false">
      <c r="A13" s="17"/>
      <c r="B13" s="17"/>
      <c r="C13" s="17"/>
      <c r="D13" s="17"/>
      <c r="E13" s="17"/>
      <c r="F13" s="17"/>
      <c r="G13" s="18"/>
      <c r="H13" s="17"/>
      <c r="I13" s="19"/>
      <c r="J13" s="19"/>
      <c r="K13" s="14"/>
      <c r="L13" s="15" t="str">
        <f aca="false">IF(OR(J13="",K13=""),"",J13-K13)</f>
        <v/>
      </c>
      <c r="M13" s="20" t="str">
        <f aca="false">IF(L13="","",L13-$E$5)</f>
        <v/>
      </c>
      <c r="N13" s="21" t="str">
        <f aca="false">IF(J13="","",IF(J13&lt;$E$5,"Expired",IF(AND(I13&lt;&gt;"",I13&gt;$E$5),"Not started",IF(AND(M13&lt;&gt;"",M13&lt;=$B$5),"Notice due","Active"))))</f>
        <v/>
      </c>
      <c r="O13" s="18"/>
      <c r="P13" s="22" t="str">
        <f aca="false">IF(OR(G13="",G13=0,O13=""),"",O13/G13)</f>
        <v/>
      </c>
      <c r="Q13" s="17"/>
      <c r="R13" s="17"/>
      <c r="S13" s="17"/>
      <c r="T13" s="17"/>
      <c r="U13" s="19"/>
      <c r="V13" s="19"/>
      <c r="W13" s="17"/>
    </row>
    <row r="14" customFormat="false" ht="15" hidden="false" customHeight="false" outlineLevel="0" collapsed="false">
      <c r="A14" s="17"/>
      <c r="B14" s="17"/>
      <c r="C14" s="17"/>
      <c r="D14" s="17"/>
      <c r="E14" s="17"/>
      <c r="F14" s="17"/>
      <c r="G14" s="18"/>
      <c r="H14" s="17"/>
      <c r="I14" s="19"/>
      <c r="J14" s="19"/>
      <c r="K14" s="14"/>
      <c r="L14" s="15" t="str">
        <f aca="false">IF(OR(J14="",K14=""),"",J14-K14)</f>
        <v/>
      </c>
      <c r="M14" s="20" t="str">
        <f aca="false">IF(L14="","",L14-$E$5)</f>
        <v/>
      </c>
      <c r="N14" s="21" t="str">
        <f aca="false">IF(J14="","",IF(J14&lt;$E$5,"Expired",IF(AND(I14&lt;&gt;"",I14&gt;$E$5),"Not started",IF(AND(M14&lt;&gt;"",M14&lt;=$B$5),"Notice due","Active"))))</f>
        <v/>
      </c>
      <c r="O14" s="18"/>
      <c r="P14" s="22" t="str">
        <f aca="false">IF(OR(G14="",G14=0,O14=""),"",O14/G14)</f>
        <v/>
      </c>
      <c r="Q14" s="17"/>
      <c r="R14" s="17"/>
      <c r="S14" s="17"/>
      <c r="T14" s="17"/>
      <c r="U14" s="19"/>
      <c r="V14" s="19"/>
      <c r="W14" s="17"/>
    </row>
    <row r="15" customFormat="false" ht="15" hidden="false" customHeight="false" outlineLevel="0" collapsed="false">
      <c r="A15" s="17"/>
      <c r="B15" s="17"/>
      <c r="C15" s="17"/>
      <c r="D15" s="17"/>
      <c r="E15" s="17"/>
      <c r="F15" s="17"/>
      <c r="G15" s="18"/>
      <c r="H15" s="17"/>
      <c r="I15" s="19"/>
      <c r="J15" s="19"/>
      <c r="K15" s="14"/>
      <c r="L15" s="15" t="str">
        <f aca="false">IF(OR(J15="",K15=""),"",J15-K15)</f>
        <v/>
      </c>
      <c r="M15" s="20" t="str">
        <f aca="false">IF(L15="","",L15-$E$5)</f>
        <v/>
      </c>
      <c r="N15" s="21" t="str">
        <f aca="false">IF(J15="","",IF(J15&lt;$E$5,"Expired",IF(AND(I15&lt;&gt;"",I15&gt;$E$5),"Not started",IF(AND(M15&lt;&gt;"",M15&lt;=$B$5),"Notice due","Active"))))</f>
        <v/>
      </c>
      <c r="O15" s="18"/>
      <c r="P15" s="22" t="str">
        <f aca="false">IF(OR(G15="",G15=0,O15=""),"",O15/G15)</f>
        <v/>
      </c>
      <c r="Q15" s="17"/>
      <c r="R15" s="17"/>
      <c r="S15" s="17"/>
      <c r="T15" s="17"/>
      <c r="U15" s="19"/>
      <c r="V15" s="19"/>
      <c r="W15" s="17"/>
    </row>
    <row r="16" customFormat="false" ht="15" hidden="false" customHeight="false" outlineLevel="0" collapsed="false">
      <c r="A16" s="17"/>
      <c r="B16" s="17"/>
      <c r="C16" s="17"/>
      <c r="D16" s="17"/>
      <c r="E16" s="17"/>
      <c r="F16" s="17"/>
      <c r="G16" s="18"/>
      <c r="H16" s="17"/>
      <c r="I16" s="19"/>
      <c r="J16" s="19"/>
      <c r="K16" s="14"/>
      <c r="L16" s="15" t="str">
        <f aca="false">IF(OR(J16="",K16=""),"",J16-K16)</f>
        <v/>
      </c>
      <c r="M16" s="20" t="str">
        <f aca="false">IF(L16="","",L16-$E$5)</f>
        <v/>
      </c>
      <c r="N16" s="21" t="str">
        <f aca="false">IF(J16="","",IF(J16&lt;$E$5,"Expired",IF(AND(I16&lt;&gt;"",I16&gt;$E$5),"Not started",IF(AND(M16&lt;&gt;"",M16&lt;=$B$5),"Notice due","Active"))))</f>
        <v/>
      </c>
      <c r="O16" s="18"/>
      <c r="P16" s="22" t="str">
        <f aca="false">IF(OR(G16="",G16=0,O16=""),"",O16/G16)</f>
        <v/>
      </c>
      <c r="Q16" s="17"/>
      <c r="R16" s="17"/>
      <c r="S16" s="17"/>
      <c r="T16" s="17"/>
      <c r="U16" s="19"/>
      <c r="V16" s="19"/>
      <c r="W16" s="17"/>
    </row>
    <row r="17" customFormat="false" ht="15" hidden="false" customHeight="false" outlineLevel="0" collapsed="false">
      <c r="A17" s="17"/>
      <c r="B17" s="17"/>
      <c r="C17" s="17"/>
      <c r="D17" s="17"/>
      <c r="E17" s="17"/>
      <c r="F17" s="17"/>
      <c r="G17" s="18"/>
      <c r="H17" s="17"/>
      <c r="I17" s="19"/>
      <c r="J17" s="19"/>
      <c r="K17" s="14"/>
      <c r="L17" s="15" t="str">
        <f aca="false">IF(OR(J17="",K17=""),"",J17-K17)</f>
        <v/>
      </c>
      <c r="M17" s="20" t="str">
        <f aca="false">IF(L17="","",L17-$E$5)</f>
        <v/>
      </c>
      <c r="N17" s="21" t="str">
        <f aca="false">IF(J17="","",IF(J17&lt;$E$5,"Expired",IF(AND(I17&lt;&gt;"",I17&gt;$E$5),"Not started",IF(AND(M17&lt;&gt;"",M17&lt;=$B$5),"Notice due","Active"))))</f>
        <v/>
      </c>
      <c r="O17" s="18"/>
      <c r="P17" s="22" t="str">
        <f aca="false">IF(OR(G17="",G17=0,O17=""),"",O17/G17)</f>
        <v/>
      </c>
      <c r="Q17" s="17"/>
      <c r="R17" s="17"/>
      <c r="S17" s="17"/>
      <c r="T17" s="17"/>
      <c r="U17" s="19"/>
      <c r="V17" s="19"/>
      <c r="W17" s="17"/>
    </row>
    <row r="18" customFormat="false" ht="15" hidden="false" customHeight="false" outlineLevel="0" collapsed="false">
      <c r="A18" s="17"/>
      <c r="B18" s="17"/>
      <c r="C18" s="17"/>
      <c r="D18" s="17"/>
      <c r="E18" s="17"/>
      <c r="F18" s="17"/>
      <c r="G18" s="18"/>
      <c r="H18" s="17"/>
      <c r="I18" s="19"/>
      <c r="J18" s="19"/>
      <c r="K18" s="14"/>
      <c r="L18" s="15" t="str">
        <f aca="false">IF(OR(J18="",K18=""),"",J18-K18)</f>
        <v/>
      </c>
      <c r="M18" s="20" t="str">
        <f aca="false">IF(L18="","",L18-$E$5)</f>
        <v/>
      </c>
      <c r="N18" s="21" t="str">
        <f aca="false">IF(J18="","",IF(J18&lt;$E$5,"Expired",IF(AND(I18&lt;&gt;"",I18&gt;$E$5),"Not started",IF(AND(M18&lt;&gt;"",M18&lt;=$B$5),"Notice due","Active"))))</f>
        <v/>
      </c>
      <c r="O18" s="18"/>
      <c r="P18" s="22" t="str">
        <f aca="false">IF(OR(G18="",G18=0,O18=""),"",O18/G18)</f>
        <v/>
      </c>
      <c r="Q18" s="17"/>
      <c r="R18" s="17"/>
      <c r="S18" s="17"/>
      <c r="T18" s="17"/>
      <c r="U18" s="19"/>
      <c r="V18" s="19"/>
      <c r="W18" s="17"/>
    </row>
    <row r="19" customFormat="false" ht="15" hidden="false" customHeight="false" outlineLevel="0" collapsed="false">
      <c r="A19" s="17"/>
      <c r="B19" s="17"/>
      <c r="C19" s="17"/>
      <c r="D19" s="17"/>
      <c r="E19" s="17"/>
      <c r="F19" s="17"/>
      <c r="G19" s="18"/>
      <c r="H19" s="17"/>
      <c r="I19" s="19"/>
      <c r="J19" s="19"/>
      <c r="K19" s="14"/>
      <c r="L19" s="15" t="str">
        <f aca="false">IF(OR(J19="",K19=""),"",J19-K19)</f>
        <v/>
      </c>
      <c r="M19" s="20" t="str">
        <f aca="false">IF(L19="","",L19-$E$5)</f>
        <v/>
      </c>
      <c r="N19" s="21" t="str">
        <f aca="false">IF(J19="","",IF(J19&lt;$E$5,"Expired",IF(AND(I19&lt;&gt;"",I19&gt;$E$5),"Not started",IF(AND(M19&lt;&gt;"",M19&lt;=$B$5),"Notice due","Active"))))</f>
        <v/>
      </c>
      <c r="O19" s="18"/>
      <c r="P19" s="22" t="str">
        <f aca="false">IF(OR(G19="",G19=0,O19=""),"",O19/G19)</f>
        <v/>
      </c>
      <c r="Q19" s="17"/>
      <c r="R19" s="17"/>
      <c r="S19" s="17"/>
      <c r="T19" s="17"/>
      <c r="U19" s="19"/>
      <c r="V19" s="19"/>
      <c r="W19" s="17"/>
    </row>
    <row r="20" customFormat="false" ht="15" hidden="false" customHeight="false" outlineLevel="0" collapsed="false">
      <c r="A20" s="17"/>
      <c r="B20" s="17"/>
      <c r="C20" s="17"/>
      <c r="D20" s="17"/>
      <c r="E20" s="17"/>
      <c r="F20" s="17"/>
      <c r="G20" s="18"/>
      <c r="H20" s="17"/>
      <c r="I20" s="19"/>
      <c r="J20" s="19"/>
      <c r="K20" s="14"/>
      <c r="L20" s="15" t="str">
        <f aca="false">IF(OR(J20="",K20=""),"",J20-K20)</f>
        <v/>
      </c>
      <c r="M20" s="20" t="str">
        <f aca="false">IF(L20="","",L20-$E$5)</f>
        <v/>
      </c>
      <c r="N20" s="21" t="str">
        <f aca="false">IF(J20="","",IF(J20&lt;$E$5,"Expired",IF(AND(I20&lt;&gt;"",I20&gt;$E$5),"Not started",IF(AND(M20&lt;&gt;"",M20&lt;=$B$5),"Notice due","Active"))))</f>
        <v/>
      </c>
      <c r="O20" s="18"/>
      <c r="P20" s="22" t="str">
        <f aca="false">IF(OR(G20="",G20=0,O20=""),"",O20/G20)</f>
        <v/>
      </c>
      <c r="Q20" s="17"/>
      <c r="R20" s="17"/>
      <c r="S20" s="17"/>
      <c r="T20" s="17"/>
      <c r="U20" s="19"/>
      <c r="V20" s="19"/>
      <c r="W20" s="17"/>
    </row>
    <row r="21" customFormat="false" ht="15" hidden="false" customHeight="false" outlineLevel="0" collapsed="false">
      <c r="A21" s="17"/>
      <c r="B21" s="17"/>
      <c r="C21" s="17"/>
      <c r="D21" s="17"/>
      <c r="E21" s="17"/>
      <c r="F21" s="17"/>
      <c r="G21" s="18"/>
      <c r="H21" s="17"/>
      <c r="I21" s="19"/>
      <c r="J21" s="19"/>
      <c r="K21" s="14"/>
      <c r="L21" s="15" t="str">
        <f aca="false">IF(OR(J21="",K21=""),"",J21-K21)</f>
        <v/>
      </c>
      <c r="M21" s="20" t="str">
        <f aca="false">IF(L21="","",L21-$E$5)</f>
        <v/>
      </c>
      <c r="N21" s="21" t="str">
        <f aca="false">IF(J21="","",IF(J21&lt;$E$5,"Expired",IF(AND(I21&lt;&gt;"",I21&gt;$E$5),"Not started",IF(AND(M21&lt;&gt;"",M21&lt;=$B$5),"Notice due","Active"))))</f>
        <v/>
      </c>
      <c r="O21" s="18"/>
      <c r="P21" s="22" t="str">
        <f aca="false">IF(OR(G21="",G21=0,O21=""),"",O21/G21)</f>
        <v/>
      </c>
      <c r="Q21" s="17"/>
      <c r="R21" s="17"/>
      <c r="S21" s="17"/>
      <c r="T21" s="17"/>
      <c r="U21" s="19"/>
      <c r="V21" s="19"/>
      <c r="W21" s="17"/>
    </row>
    <row r="22" customFormat="false" ht="15" hidden="false" customHeight="false" outlineLevel="0" collapsed="false">
      <c r="A22" s="17"/>
      <c r="B22" s="17"/>
      <c r="C22" s="17"/>
      <c r="D22" s="17"/>
      <c r="E22" s="17"/>
      <c r="F22" s="17"/>
      <c r="G22" s="18"/>
      <c r="H22" s="17"/>
      <c r="I22" s="19"/>
      <c r="J22" s="19"/>
      <c r="K22" s="14"/>
      <c r="L22" s="15" t="str">
        <f aca="false">IF(OR(J22="",K22=""),"",J22-K22)</f>
        <v/>
      </c>
      <c r="M22" s="20" t="str">
        <f aca="false">IF(L22="","",L22-$E$5)</f>
        <v/>
      </c>
      <c r="N22" s="21" t="str">
        <f aca="false">IF(J22="","",IF(J22&lt;$E$5,"Expired",IF(AND(I22&lt;&gt;"",I22&gt;$E$5),"Not started",IF(AND(M22&lt;&gt;"",M22&lt;=$B$5),"Notice due","Active"))))</f>
        <v/>
      </c>
      <c r="O22" s="18"/>
      <c r="P22" s="22" t="str">
        <f aca="false">IF(OR(G22="",G22=0,O22=""),"",O22/G22)</f>
        <v/>
      </c>
      <c r="Q22" s="17"/>
      <c r="R22" s="17"/>
      <c r="S22" s="17"/>
      <c r="T22" s="17"/>
      <c r="U22" s="19"/>
      <c r="V22" s="19"/>
      <c r="W22" s="17"/>
    </row>
    <row r="23" customFormat="false" ht="15" hidden="false" customHeight="false" outlineLevel="0" collapsed="false">
      <c r="A23" s="17"/>
      <c r="B23" s="17"/>
      <c r="C23" s="17"/>
      <c r="D23" s="17"/>
      <c r="E23" s="17"/>
      <c r="F23" s="17"/>
      <c r="G23" s="18"/>
      <c r="H23" s="17"/>
      <c r="I23" s="19"/>
      <c r="J23" s="19"/>
      <c r="K23" s="14"/>
      <c r="L23" s="15" t="str">
        <f aca="false">IF(OR(J23="",K23=""),"",J23-K23)</f>
        <v/>
      </c>
      <c r="M23" s="20" t="str">
        <f aca="false">IF(L23="","",L23-$E$5)</f>
        <v/>
      </c>
      <c r="N23" s="21" t="str">
        <f aca="false">IF(J23="","",IF(J23&lt;$E$5,"Expired",IF(AND(I23&lt;&gt;"",I23&gt;$E$5),"Not started",IF(AND(M23&lt;&gt;"",M23&lt;=$B$5),"Notice due","Active"))))</f>
        <v/>
      </c>
      <c r="O23" s="18"/>
      <c r="P23" s="22" t="str">
        <f aca="false">IF(OR(G23="",G23=0,O23=""),"",O23/G23)</f>
        <v/>
      </c>
      <c r="Q23" s="17"/>
      <c r="R23" s="17"/>
      <c r="S23" s="17"/>
      <c r="T23" s="17"/>
      <c r="U23" s="19"/>
      <c r="V23" s="19"/>
      <c r="W23" s="17"/>
    </row>
    <row r="24" customFormat="false" ht="15" hidden="false" customHeight="false" outlineLevel="0" collapsed="false">
      <c r="A24" s="17"/>
      <c r="B24" s="17"/>
      <c r="C24" s="17"/>
      <c r="D24" s="17"/>
      <c r="E24" s="17"/>
      <c r="F24" s="17"/>
      <c r="G24" s="18"/>
      <c r="H24" s="17"/>
      <c r="I24" s="19"/>
      <c r="J24" s="19"/>
      <c r="K24" s="14"/>
      <c r="L24" s="15" t="str">
        <f aca="false">IF(OR(J24="",K24=""),"",J24-K24)</f>
        <v/>
      </c>
      <c r="M24" s="20" t="str">
        <f aca="false">IF(L24="","",L24-$E$5)</f>
        <v/>
      </c>
      <c r="N24" s="21" t="str">
        <f aca="false">IF(J24="","",IF(J24&lt;$E$5,"Expired",IF(AND(I24&lt;&gt;"",I24&gt;$E$5),"Not started",IF(AND(M24&lt;&gt;"",M24&lt;=$B$5),"Notice due","Active"))))</f>
        <v/>
      </c>
      <c r="O24" s="18"/>
      <c r="P24" s="22" t="str">
        <f aca="false">IF(OR(G24="",G24=0,O24=""),"",O24/G24)</f>
        <v/>
      </c>
      <c r="Q24" s="17"/>
      <c r="R24" s="17"/>
      <c r="S24" s="17"/>
      <c r="T24" s="17"/>
      <c r="U24" s="19"/>
      <c r="V24" s="19"/>
      <c r="W24" s="17"/>
    </row>
    <row r="25" customFormat="false" ht="15" hidden="false" customHeight="false" outlineLevel="0" collapsed="false">
      <c r="A25" s="17"/>
      <c r="B25" s="17"/>
      <c r="C25" s="17"/>
      <c r="D25" s="17"/>
      <c r="E25" s="17"/>
      <c r="F25" s="17"/>
      <c r="G25" s="18"/>
      <c r="H25" s="17"/>
      <c r="I25" s="19"/>
      <c r="J25" s="19"/>
      <c r="K25" s="14"/>
      <c r="L25" s="15" t="str">
        <f aca="false">IF(OR(J25="",K25=""),"",J25-K25)</f>
        <v/>
      </c>
      <c r="M25" s="20" t="str">
        <f aca="false">IF(L25="","",L25-$E$5)</f>
        <v/>
      </c>
      <c r="N25" s="21" t="str">
        <f aca="false">IF(J25="","",IF(J25&lt;$E$5,"Expired",IF(AND(I25&lt;&gt;"",I25&gt;$E$5),"Not started",IF(AND(M25&lt;&gt;"",M25&lt;=$B$5),"Notice due","Active"))))</f>
        <v/>
      </c>
      <c r="O25" s="18"/>
      <c r="P25" s="22" t="str">
        <f aca="false">IF(OR(G25="",G25=0,O25=""),"",O25/G25)</f>
        <v/>
      </c>
      <c r="Q25" s="17"/>
      <c r="R25" s="17"/>
      <c r="S25" s="17"/>
      <c r="T25" s="17"/>
      <c r="U25" s="19"/>
      <c r="V25" s="19"/>
      <c r="W25" s="17"/>
    </row>
    <row r="26" customFormat="false" ht="15" hidden="false" customHeight="false" outlineLevel="0" collapsed="false">
      <c r="A26" s="17"/>
      <c r="B26" s="17"/>
      <c r="C26" s="17"/>
      <c r="D26" s="17"/>
      <c r="E26" s="17"/>
      <c r="F26" s="17"/>
      <c r="G26" s="18"/>
      <c r="H26" s="17"/>
      <c r="I26" s="19"/>
      <c r="J26" s="19"/>
      <c r="K26" s="14"/>
      <c r="L26" s="15" t="str">
        <f aca="false">IF(OR(J26="",K26=""),"",J26-K26)</f>
        <v/>
      </c>
      <c r="M26" s="20" t="str">
        <f aca="false">IF(L26="","",L26-$E$5)</f>
        <v/>
      </c>
      <c r="N26" s="21" t="str">
        <f aca="false">IF(J26="","",IF(J26&lt;$E$5,"Expired",IF(AND(I26&lt;&gt;"",I26&gt;$E$5),"Not started",IF(AND(M26&lt;&gt;"",M26&lt;=$B$5),"Notice due","Active"))))</f>
        <v/>
      </c>
      <c r="O26" s="18"/>
      <c r="P26" s="22" t="str">
        <f aca="false">IF(OR(G26="",G26=0,O26=""),"",O26/G26)</f>
        <v/>
      </c>
      <c r="Q26" s="17"/>
      <c r="R26" s="17"/>
      <c r="S26" s="17"/>
      <c r="T26" s="17"/>
      <c r="U26" s="19"/>
      <c r="V26" s="19"/>
      <c r="W26" s="17"/>
    </row>
    <row r="27" customFormat="false" ht="15" hidden="false" customHeight="false" outlineLevel="0" collapsed="false">
      <c r="A27" s="17"/>
      <c r="B27" s="17"/>
      <c r="C27" s="17"/>
      <c r="D27" s="17"/>
      <c r="E27" s="17"/>
      <c r="F27" s="17"/>
      <c r="G27" s="18"/>
      <c r="H27" s="17"/>
      <c r="I27" s="19"/>
      <c r="J27" s="19"/>
      <c r="K27" s="14"/>
      <c r="L27" s="15" t="str">
        <f aca="false">IF(OR(J27="",K27=""),"",J27-K27)</f>
        <v/>
      </c>
      <c r="M27" s="20" t="str">
        <f aca="false">IF(L27="","",L27-$E$5)</f>
        <v/>
      </c>
      <c r="N27" s="21" t="str">
        <f aca="false">IF(J27="","",IF(J27&lt;$E$5,"Expired",IF(AND(I27&lt;&gt;"",I27&gt;$E$5),"Not started",IF(AND(M27&lt;&gt;"",M27&lt;=$B$5),"Notice due","Active"))))</f>
        <v/>
      </c>
      <c r="O27" s="18"/>
      <c r="P27" s="22" t="str">
        <f aca="false">IF(OR(G27="",G27=0,O27=""),"",O27/G27)</f>
        <v/>
      </c>
      <c r="Q27" s="17"/>
      <c r="R27" s="17"/>
      <c r="S27" s="17"/>
      <c r="T27" s="17"/>
      <c r="U27" s="19"/>
      <c r="V27" s="19"/>
      <c r="W27" s="17"/>
    </row>
    <row r="28" customFormat="false" ht="15" hidden="false" customHeight="false" outlineLevel="0" collapsed="false">
      <c r="A28" s="17"/>
      <c r="B28" s="17"/>
      <c r="C28" s="17"/>
      <c r="D28" s="17"/>
      <c r="E28" s="17"/>
      <c r="F28" s="17"/>
      <c r="G28" s="18"/>
      <c r="H28" s="17"/>
      <c r="I28" s="19"/>
      <c r="J28" s="19"/>
      <c r="K28" s="14"/>
      <c r="L28" s="15" t="str">
        <f aca="false">IF(OR(J28="",K28=""),"",J28-K28)</f>
        <v/>
      </c>
      <c r="M28" s="20" t="str">
        <f aca="false">IF(L28="","",L28-$E$5)</f>
        <v/>
      </c>
      <c r="N28" s="21" t="str">
        <f aca="false">IF(J28="","",IF(J28&lt;$E$5,"Expired",IF(AND(I28&lt;&gt;"",I28&gt;$E$5),"Not started",IF(AND(M28&lt;&gt;"",M28&lt;=$B$5),"Notice due","Active"))))</f>
        <v/>
      </c>
      <c r="O28" s="18"/>
      <c r="P28" s="22" t="str">
        <f aca="false">IF(OR(G28="",G28=0,O28=""),"",O28/G28)</f>
        <v/>
      </c>
      <c r="Q28" s="17"/>
      <c r="R28" s="17"/>
      <c r="S28" s="17"/>
      <c r="T28" s="17"/>
      <c r="U28" s="19"/>
      <c r="V28" s="19"/>
      <c r="W28" s="17"/>
    </row>
    <row r="29" customFormat="false" ht="15" hidden="false" customHeight="false" outlineLevel="0" collapsed="false">
      <c r="A29" s="17"/>
      <c r="B29" s="17"/>
      <c r="C29" s="17"/>
      <c r="D29" s="17"/>
      <c r="E29" s="17"/>
      <c r="F29" s="17"/>
      <c r="G29" s="18"/>
      <c r="H29" s="17"/>
      <c r="I29" s="19"/>
      <c r="J29" s="19"/>
      <c r="K29" s="14"/>
      <c r="L29" s="15" t="str">
        <f aca="false">IF(OR(J29="",K29=""),"",J29-K29)</f>
        <v/>
      </c>
      <c r="M29" s="20" t="str">
        <f aca="false">IF(L29="","",L29-$E$5)</f>
        <v/>
      </c>
      <c r="N29" s="21" t="str">
        <f aca="false">IF(J29="","",IF(J29&lt;$E$5,"Expired",IF(AND(I29&lt;&gt;"",I29&gt;$E$5),"Not started",IF(AND(M29&lt;&gt;"",M29&lt;=$B$5),"Notice due","Active"))))</f>
        <v/>
      </c>
      <c r="O29" s="18"/>
      <c r="P29" s="22" t="str">
        <f aca="false">IF(OR(G29="",G29=0,O29=""),"",O29/G29)</f>
        <v/>
      </c>
      <c r="Q29" s="17"/>
      <c r="R29" s="17"/>
      <c r="S29" s="17"/>
      <c r="T29" s="17"/>
      <c r="U29" s="19"/>
      <c r="V29" s="19"/>
      <c r="W29" s="17"/>
    </row>
    <row r="30" customFormat="false" ht="15" hidden="false" customHeight="false" outlineLevel="0" collapsed="false">
      <c r="A30" s="17"/>
      <c r="B30" s="17"/>
      <c r="C30" s="17"/>
      <c r="D30" s="17"/>
      <c r="E30" s="17"/>
      <c r="F30" s="17"/>
      <c r="G30" s="18"/>
      <c r="H30" s="17"/>
      <c r="I30" s="19"/>
      <c r="J30" s="19"/>
      <c r="K30" s="14"/>
      <c r="L30" s="15" t="str">
        <f aca="false">IF(OR(J30="",K30=""),"",J30-K30)</f>
        <v/>
      </c>
      <c r="M30" s="20" t="str">
        <f aca="false">IF(L30="","",L30-$E$5)</f>
        <v/>
      </c>
      <c r="N30" s="21" t="str">
        <f aca="false">IF(J30="","",IF(J30&lt;$E$5,"Expired",IF(AND(I30&lt;&gt;"",I30&gt;$E$5),"Not started",IF(AND(M30&lt;&gt;"",M30&lt;=$B$5),"Notice due","Active"))))</f>
        <v/>
      </c>
      <c r="O30" s="18"/>
      <c r="P30" s="22" t="str">
        <f aca="false">IF(OR(G30="",G30=0,O30=""),"",O30/G30)</f>
        <v/>
      </c>
      <c r="Q30" s="17"/>
      <c r="R30" s="17"/>
      <c r="S30" s="17"/>
      <c r="T30" s="17"/>
      <c r="U30" s="19"/>
      <c r="V30" s="19"/>
      <c r="W30" s="17"/>
    </row>
    <row r="31" customFormat="false" ht="15" hidden="false" customHeight="false" outlineLevel="0" collapsed="false">
      <c r="A31" s="17"/>
      <c r="B31" s="17"/>
      <c r="C31" s="17"/>
      <c r="D31" s="17"/>
      <c r="E31" s="17"/>
      <c r="F31" s="17"/>
      <c r="G31" s="18"/>
      <c r="H31" s="17"/>
      <c r="I31" s="19"/>
      <c r="J31" s="19"/>
      <c r="K31" s="14"/>
      <c r="L31" s="15" t="str">
        <f aca="false">IF(OR(J31="",K31=""),"",J31-K31)</f>
        <v/>
      </c>
      <c r="M31" s="20" t="str">
        <f aca="false">IF(L31="","",L31-$E$5)</f>
        <v/>
      </c>
      <c r="N31" s="21" t="str">
        <f aca="false">IF(J31="","",IF(J31&lt;$E$5,"Expired",IF(AND(I31&lt;&gt;"",I31&gt;$E$5),"Not started",IF(AND(M31&lt;&gt;"",M31&lt;=$B$5),"Notice due","Active"))))</f>
        <v/>
      </c>
      <c r="O31" s="18"/>
      <c r="P31" s="22" t="str">
        <f aca="false">IF(OR(G31="",G31=0,O31=""),"",O31/G31)</f>
        <v/>
      </c>
      <c r="Q31" s="17"/>
      <c r="R31" s="17"/>
      <c r="S31" s="17"/>
      <c r="T31" s="17"/>
      <c r="U31" s="19"/>
      <c r="V31" s="19"/>
      <c r="W31" s="17"/>
    </row>
    <row r="32" customFormat="false" ht="15" hidden="false" customHeight="false" outlineLevel="0" collapsed="false">
      <c r="A32" s="17"/>
      <c r="B32" s="17"/>
      <c r="C32" s="17"/>
      <c r="D32" s="17"/>
      <c r="E32" s="17"/>
      <c r="F32" s="17"/>
      <c r="G32" s="18"/>
      <c r="H32" s="17"/>
      <c r="I32" s="19"/>
      <c r="J32" s="19"/>
      <c r="K32" s="14"/>
      <c r="L32" s="15" t="str">
        <f aca="false">IF(OR(J32="",K32=""),"",J32-K32)</f>
        <v/>
      </c>
      <c r="M32" s="20" t="str">
        <f aca="false">IF(L32="","",L32-$E$5)</f>
        <v/>
      </c>
      <c r="N32" s="21" t="str">
        <f aca="false">IF(J32="","",IF(J32&lt;$E$5,"Expired",IF(AND(I32&lt;&gt;"",I32&gt;$E$5),"Not started",IF(AND(M32&lt;&gt;"",M32&lt;=$B$5),"Notice due","Active"))))</f>
        <v/>
      </c>
      <c r="O32" s="18"/>
      <c r="P32" s="22" t="str">
        <f aca="false">IF(OR(G32="",G32=0,O32=""),"",O32/G32)</f>
        <v/>
      </c>
      <c r="Q32" s="17"/>
      <c r="R32" s="17"/>
      <c r="S32" s="17"/>
      <c r="T32" s="17"/>
      <c r="U32" s="19"/>
      <c r="V32" s="19"/>
      <c r="W32" s="17"/>
    </row>
    <row r="33" customFormat="false" ht="15" hidden="false" customHeight="false" outlineLevel="0" collapsed="false">
      <c r="A33" s="17"/>
      <c r="B33" s="17"/>
      <c r="C33" s="17"/>
      <c r="D33" s="17"/>
      <c r="E33" s="17"/>
      <c r="F33" s="17"/>
      <c r="G33" s="18"/>
      <c r="H33" s="17"/>
      <c r="I33" s="19"/>
      <c r="J33" s="19"/>
      <c r="K33" s="14"/>
      <c r="L33" s="15" t="str">
        <f aca="false">IF(OR(J33="",K33=""),"",J33-K33)</f>
        <v/>
      </c>
      <c r="M33" s="20" t="str">
        <f aca="false">IF(L33="","",L33-$E$5)</f>
        <v/>
      </c>
      <c r="N33" s="21" t="str">
        <f aca="false">IF(J33="","",IF(J33&lt;$E$5,"Expired",IF(AND(I33&lt;&gt;"",I33&gt;$E$5),"Not started",IF(AND(M33&lt;&gt;"",M33&lt;=$B$5),"Notice due","Active"))))</f>
        <v/>
      </c>
      <c r="O33" s="18"/>
      <c r="P33" s="22" t="str">
        <f aca="false">IF(OR(G33="",G33=0,O33=""),"",O33/G33)</f>
        <v/>
      </c>
      <c r="Q33" s="17"/>
      <c r="R33" s="17"/>
      <c r="S33" s="17"/>
      <c r="T33" s="17"/>
      <c r="U33" s="19"/>
      <c r="V33" s="19"/>
      <c r="W33" s="17"/>
    </row>
    <row r="34" customFormat="false" ht="15" hidden="false" customHeight="false" outlineLevel="0" collapsed="false">
      <c r="A34" s="17"/>
      <c r="B34" s="17"/>
      <c r="C34" s="17"/>
      <c r="D34" s="17"/>
      <c r="E34" s="17"/>
      <c r="F34" s="17"/>
      <c r="G34" s="18"/>
      <c r="H34" s="17"/>
      <c r="I34" s="19"/>
      <c r="J34" s="19"/>
      <c r="K34" s="14"/>
      <c r="L34" s="15" t="str">
        <f aca="false">IF(OR(J34="",K34=""),"",J34-K34)</f>
        <v/>
      </c>
      <c r="M34" s="20" t="str">
        <f aca="false">IF(L34="","",L34-$E$5)</f>
        <v/>
      </c>
      <c r="N34" s="21" t="str">
        <f aca="false">IF(J34="","",IF(J34&lt;$E$5,"Expired",IF(AND(I34&lt;&gt;"",I34&gt;$E$5),"Not started",IF(AND(M34&lt;&gt;"",M34&lt;=$B$5),"Notice due","Active"))))</f>
        <v/>
      </c>
      <c r="O34" s="18"/>
      <c r="P34" s="22" t="str">
        <f aca="false">IF(OR(G34="",G34=0,O34=""),"",O34/G34)</f>
        <v/>
      </c>
      <c r="Q34" s="17"/>
      <c r="R34" s="17"/>
      <c r="S34" s="17"/>
      <c r="T34" s="17"/>
      <c r="U34" s="19"/>
      <c r="V34" s="19"/>
      <c r="W34" s="17"/>
    </row>
    <row r="35" customFormat="false" ht="15" hidden="false" customHeight="false" outlineLevel="0" collapsed="false">
      <c r="A35" s="17"/>
      <c r="B35" s="17"/>
      <c r="C35" s="17"/>
      <c r="D35" s="17"/>
      <c r="E35" s="17"/>
      <c r="F35" s="17"/>
      <c r="G35" s="18"/>
      <c r="H35" s="17"/>
      <c r="I35" s="19"/>
      <c r="J35" s="19"/>
      <c r="K35" s="14"/>
      <c r="L35" s="15" t="str">
        <f aca="false">IF(OR(J35="",K35=""),"",J35-K35)</f>
        <v/>
      </c>
      <c r="M35" s="20" t="str">
        <f aca="false">IF(L35="","",L35-$E$5)</f>
        <v/>
      </c>
      <c r="N35" s="21" t="str">
        <f aca="false">IF(J35="","",IF(J35&lt;$E$5,"Expired",IF(AND(I35&lt;&gt;"",I35&gt;$E$5),"Not started",IF(AND(M35&lt;&gt;"",M35&lt;=$B$5),"Notice due","Active"))))</f>
        <v/>
      </c>
      <c r="O35" s="18"/>
      <c r="P35" s="22" t="str">
        <f aca="false">IF(OR(G35="",G35=0,O35=""),"",O35/G35)</f>
        <v/>
      </c>
      <c r="Q35" s="17"/>
      <c r="R35" s="17"/>
      <c r="S35" s="17"/>
      <c r="T35" s="17"/>
      <c r="U35" s="19"/>
      <c r="V35" s="19"/>
      <c r="W35" s="17"/>
    </row>
    <row r="36" customFormat="false" ht="15" hidden="false" customHeight="false" outlineLevel="0" collapsed="false">
      <c r="A36" s="17"/>
      <c r="B36" s="17"/>
      <c r="C36" s="17"/>
      <c r="D36" s="17"/>
      <c r="E36" s="17"/>
      <c r="F36" s="17"/>
      <c r="G36" s="18"/>
      <c r="H36" s="17"/>
      <c r="I36" s="19"/>
      <c r="J36" s="19"/>
      <c r="K36" s="14"/>
      <c r="L36" s="15" t="str">
        <f aca="false">IF(OR(J36="",K36=""),"",J36-K36)</f>
        <v/>
      </c>
      <c r="M36" s="20" t="str">
        <f aca="false">IF(L36="","",L36-$E$5)</f>
        <v/>
      </c>
      <c r="N36" s="21" t="str">
        <f aca="false">IF(J36="","",IF(J36&lt;$E$5,"Expired",IF(AND(I36&lt;&gt;"",I36&gt;$E$5),"Not started",IF(AND(M36&lt;&gt;"",M36&lt;=$B$5),"Notice due","Active"))))</f>
        <v/>
      </c>
      <c r="O36" s="18"/>
      <c r="P36" s="22" t="str">
        <f aca="false">IF(OR(G36="",G36=0,O36=""),"",O36/G36)</f>
        <v/>
      </c>
      <c r="Q36" s="17"/>
      <c r="R36" s="17"/>
      <c r="S36" s="17"/>
      <c r="T36" s="17"/>
      <c r="U36" s="19"/>
      <c r="V36" s="19"/>
      <c r="W36" s="17"/>
    </row>
    <row r="37" customFormat="false" ht="15" hidden="false" customHeight="false" outlineLevel="0" collapsed="false">
      <c r="A37" s="17"/>
      <c r="B37" s="17"/>
      <c r="C37" s="17"/>
      <c r="D37" s="17"/>
      <c r="E37" s="17"/>
      <c r="F37" s="17"/>
      <c r="G37" s="18"/>
      <c r="H37" s="17"/>
      <c r="I37" s="19"/>
      <c r="J37" s="19"/>
      <c r="K37" s="14"/>
      <c r="L37" s="15" t="str">
        <f aca="false">IF(OR(J37="",K37=""),"",J37-K37)</f>
        <v/>
      </c>
      <c r="M37" s="20" t="str">
        <f aca="false">IF(L37="","",L37-$E$5)</f>
        <v/>
      </c>
      <c r="N37" s="21" t="str">
        <f aca="false">IF(J37="","",IF(J37&lt;$E$5,"Expired",IF(AND(I37&lt;&gt;"",I37&gt;$E$5),"Not started",IF(AND(M37&lt;&gt;"",M37&lt;=$B$5),"Notice due","Active"))))</f>
        <v/>
      </c>
      <c r="O37" s="18"/>
      <c r="P37" s="22" t="str">
        <f aca="false">IF(OR(G37="",G37=0,O37=""),"",O37/G37)</f>
        <v/>
      </c>
      <c r="Q37" s="17"/>
      <c r="R37" s="17"/>
      <c r="S37" s="17"/>
      <c r="T37" s="17"/>
      <c r="U37" s="19"/>
      <c r="V37" s="19"/>
      <c r="W37" s="17"/>
    </row>
    <row r="38" customFormat="false" ht="15" hidden="false" customHeight="false" outlineLevel="0" collapsed="false">
      <c r="A38" s="17"/>
      <c r="B38" s="17"/>
      <c r="C38" s="17"/>
      <c r="D38" s="17"/>
      <c r="E38" s="17"/>
      <c r="F38" s="17"/>
      <c r="G38" s="18"/>
      <c r="H38" s="17"/>
      <c r="I38" s="19"/>
      <c r="J38" s="19"/>
      <c r="K38" s="14"/>
      <c r="L38" s="15" t="str">
        <f aca="false">IF(OR(J38="",K38=""),"",J38-K38)</f>
        <v/>
      </c>
      <c r="M38" s="20" t="str">
        <f aca="false">IF(L38="","",L38-$E$5)</f>
        <v/>
      </c>
      <c r="N38" s="21" t="str">
        <f aca="false">IF(J38="","",IF(J38&lt;$E$5,"Expired",IF(AND(I38&lt;&gt;"",I38&gt;$E$5),"Not started",IF(AND(M38&lt;&gt;"",M38&lt;=$B$5),"Notice due","Active"))))</f>
        <v/>
      </c>
      <c r="O38" s="18"/>
      <c r="P38" s="22" t="str">
        <f aca="false">IF(OR(G38="",G38=0,O38=""),"",O38/G38)</f>
        <v/>
      </c>
      <c r="Q38" s="17"/>
      <c r="R38" s="17"/>
      <c r="S38" s="17"/>
      <c r="T38" s="17"/>
      <c r="U38" s="19"/>
      <c r="V38" s="19"/>
      <c r="W38" s="17"/>
    </row>
    <row r="39" customFormat="false" ht="15" hidden="false" customHeight="false" outlineLevel="0" collapsed="false">
      <c r="A39" s="17"/>
      <c r="B39" s="17"/>
      <c r="C39" s="17"/>
      <c r="D39" s="17"/>
      <c r="E39" s="17"/>
      <c r="F39" s="17"/>
      <c r="G39" s="18"/>
      <c r="H39" s="17"/>
      <c r="I39" s="19"/>
      <c r="J39" s="19"/>
      <c r="K39" s="14"/>
      <c r="L39" s="15" t="str">
        <f aca="false">IF(OR(J39="",K39=""),"",J39-K39)</f>
        <v/>
      </c>
      <c r="M39" s="20" t="str">
        <f aca="false">IF(L39="","",L39-$E$5)</f>
        <v/>
      </c>
      <c r="N39" s="21" t="str">
        <f aca="false">IF(J39="","",IF(J39&lt;$E$5,"Expired",IF(AND(I39&lt;&gt;"",I39&gt;$E$5),"Not started",IF(AND(M39&lt;&gt;"",M39&lt;=$B$5),"Notice due","Active"))))</f>
        <v/>
      </c>
      <c r="O39" s="18"/>
      <c r="P39" s="22" t="str">
        <f aca="false">IF(OR(G39="",G39=0,O39=""),"",O39/G39)</f>
        <v/>
      </c>
      <c r="Q39" s="17"/>
      <c r="R39" s="17"/>
      <c r="S39" s="17"/>
      <c r="T39" s="17"/>
      <c r="U39" s="19"/>
      <c r="V39" s="19"/>
      <c r="W39" s="17"/>
    </row>
    <row r="40" customFormat="false" ht="15" hidden="false" customHeight="false" outlineLevel="0" collapsed="false">
      <c r="A40" s="17"/>
      <c r="B40" s="17"/>
      <c r="C40" s="17"/>
      <c r="D40" s="17"/>
      <c r="E40" s="17"/>
      <c r="F40" s="17"/>
      <c r="G40" s="18"/>
      <c r="H40" s="17"/>
      <c r="I40" s="19"/>
      <c r="J40" s="19"/>
      <c r="K40" s="14"/>
      <c r="L40" s="15" t="str">
        <f aca="false">IF(OR(J40="",K40=""),"",J40-K40)</f>
        <v/>
      </c>
      <c r="M40" s="20" t="str">
        <f aca="false">IF(L40="","",L40-$E$5)</f>
        <v/>
      </c>
      <c r="N40" s="21" t="str">
        <f aca="false">IF(J40="","",IF(J40&lt;$E$5,"Expired",IF(AND(I40&lt;&gt;"",I40&gt;$E$5),"Not started",IF(AND(M40&lt;&gt;"",M40&lt;=$B$5),"Notice due","Active"))))</f>
        <v/>
      </c>
      <c r="O40" s="18"/>
      <c r="P40" s="22" t="str">
        <f aca="false">IF(OR(G40="",G40=0,O40=""),"",O40/G40)</f>
        <v/>
      </c>
      <c r="Q40" s="17"/>
      <c r="R40" s="17"/>
      <c r="S40" s="17"/>
      <c r="T40" s="17"/>
      <c r="U40" s="19"/>
      <c r="V40" s="19"/>
      <c r="W40" s="17"/>
    </row>
    <row r="41" customFormat="false" ht="15" hidden="false" customHeight="false" outlineLevel="0" collapsed="false">
      <c r="A41" s="17"/>
      <c r="B41" s="17"/>
      <c r="C41" s="17"/>
      <c r="D41" s="17"/>
      <c r="E41" s="17"/>
      <c r="F41" s="17"/>
      <c r="G41" s="18"/>
      <c r="H41" s="17"/>
      <c r="I41" s="19"/>
      <c r="J41" s="19"/>
      <c r="K41" s="14"/>
      <c r="L41" s="15" t="str">
        <f aca="false">IF(OR(J41="",K41=""),"",J41-K41)</f>
        <v/>
      </c>
      <c r="M41" s="20" t="str">
        <f aca="false">IF(L41="","",L41-$E$5)</f>
        <v/>
      </c>
      <c r="N41" s="21" t="str">
        <f aca="false">IF(J41="","",IF(J41&lt;$E$5,"Expired",IF(AND(I41&lt;&gt;"",I41&gt;$E$5),"Not started",IF(AND(M41&lt;&gt;"",M41&lt;=$B$5),"Notice due","Active"))))</f>
        <v/>
      </c>
      <c r="O41" s="18"/>
      <c r="P41" s="22" t="str">
        <f aca="false">IF(OR(G41="",G41=0,O41=""),"",O41/G41)</f>
        <v/>
      </c>
      <c r="Q41" s="17"/>
      <c r="R41" s="17"/>
      <c r="S41" s="17"/>
      <c r="T41" s="17"/>
      <c r="U41" s="19"/>
      <c r="V41" s="19"/>
      <c r="W41" s="17"/>
    </row>
    <row r="42" customFormat="false" ht="15" hidden="false" customHeight="false" outlineLevel="0" collapsed="false">
      <c r="A42" s="17"/>
      <c r="B42" s="17"/>
      <c r="C42" s="17"/>
      <c r="D42" s="17"/>
      <c r="E42" s="17"/>
      <c r="F42" s="17"/>
      <c r="G42" s="18"/>
      <c r="H42" s="17"/>
      <c r="I42" s="19"/>
      <c r="J42" s="19"/>
      <c r="K42" s="14"/>
      <c r="L42" s="15" t="str">
        <f aca="false">IF(OR(J42="",K42=""),"",J42-K42)</f>
        <v/>
      </c>
      <c r="M42" s="20" t="str">
        <f aca="false">IF(L42="","",L42-$E$5)</f>
        <v/>
      </c>
      <c r="N42" s="21" t="str">
        <f aca="false">IF(J42="","",IF(J42&lt;$E$5,"Expired",IF(AND(I42&lt;&gt;"",I42&gt;$E$5),"Not started",IF(AND(M42&lt;&gt;"",M42&lt;=$B$5),"Notice due","Active"))))</f>
        <v/>
      </c>
      <c r="O42" s="18"/>
      <c r="P42" s="22" t="str">
        <f aca="false">IF(OR(G42="",G42=0,O42=""),"",O42/G42)</f>
        <v/>
      </c>
      <c r="Q42" s="17"/>
      <c r="R42" s="17"/>
      <c r="S42" s="17"/>
      <c r="T42" s="17"/>
      <c r="U42" s="19"/>
      <c r="V42" s="19"/>
      <c r="W42" s="17"/>
    </row>
    <row r="43" customFormat="false" ht="15" hidden="false" customHeight="false" outlineLevel="0" collapsed="false">
      <c r="A43" s="17"/>
      <c r="B43" s="17"/>
      <c r="C43" s="17"/>
      <c r="D43" s="17"/>
      <c r="E43" s="17"/>
      <c r="F43" s="17"/>
      <c r="G43" s="18"/>
      <c r="H43" s="17"/>
      <c r="I43" s="19"/>
      <c r="J43" s="19"/>
      <c r="K43" s="14"/>
      <c r="L43" s="15" t="str">
        <f aca="false">IF(OR(J43="",K43=""),"",J43-K43)</f>
        <v/>
      </c>
      <c r="M43" s="20" t="str">
        <f aca="false">IF(L43="","",L43-$E$5)</f>
        <v/>
      </c>
      <c r="N43" s="21" t="str">
        <f aca="false">IF(J43="","",IF(J43&lt;$E$5,"Expired",IF(AND(I43&lt;&gt;"",I43&gt;$E$5),"Not started",IF(AND(M43&lt;&gt;"",M43&lt;=$B$5),"Notice due","Active"))))</f>
        <v/>
      </c>
      <c r="O43" s="18"/>
      <c r="P43" s="22" t="str">
        <f aca="false">IF(OR(G43="",G43=0,O43=""),"",O43/G43)</f>
        <v/>
      </c>
      <c r="Q43" s="17"/>
      <c r="R43" s="17"/>
      <c r="S43" s="17"/>
      <c r="T43" s="17"/>
      <c r="U43" s="19"/>
      <c r="V43" s="19"/>
      <c r="W43" s="17"/>
    </row>
    <row r="44" customFormat="false" ht="15" hidden="false" customHeight="false" outlineLevel="0" collapsed="false">
      <c r="A44" s="17"/>
      <c r="B44" s="17"/>
      <c r="C44" s="17"/>
      <c r="D44" s="17"/>
      <c r="E44" s="17"/>
      <c r="F44" s="17"/>
      <c r="G44" s="18"/>
      <c r="H44" s="17"/>
      <c r="I44" s="19"/>
      <c r="J44" s="19"/>
      <c r="K44" s="14"/>
      <c r="L44" s="15" t="str">
        <f aca="false">IF(OR(J44="",K44=""),"",J44-K44)</f>
        <v/>
      </c>
      <c r="M44" s="20" t="str">
        <f aca="false">IF(L44="","",L44-$E$5)</f>
        <v/>
      </c>
      <c r="N44" s="21" t="str">
        <f aca="false">IF(J44="","",IF(J44&lt;$E$5,"Expired",IF(AND(I44&lt;&gt;"",I44&gt;$E$5),"Not started",IF(AND(M44&lt;&gt;"",M44&lt;=$B$5),"Notice due","Active"))))</f>
        <v/>
      </c>
      <c r="O44" s="18"/>
      <c r="P44" s="22" t="str">
        <f aca="false">IF(OR(G44="",G44=0,O44=""),"",O44/G44)</f>
        <v/>
      </c>
      <c r="Q44" s="17"/>
      <c r="R44" s="17"/>
      <c r="S44" s="17"/>
      <c r="T44" s="17"/>
      <c r="U44" s="19"/>
      <c r="V44" s="19"/>
      <c r="W44" s="17"/>
    </row>
    <row r="45" customFormat="false" ht="15" hidden="false" customHeight="false" outlineLevel="0" collapsed="false">
      <c r="A45" s="17"/>
      <c r="B45" s="17"/>
      <c r="C45" s="17"/>
      <c r="D45" s="17"/>
      <c r="E45" s="17"/>
      <c r="F45" s="17"/>
      <c r="G45" s="18"/>
      <c r="H45" s="17"/>
      <c r="I45" s="19"/>
      <c r="J45" s="19"/>
      <c r="K45" s="14"/>
      <c r="L45" s="15" t="str">
        <f aca="false">IF(OR(J45="",K45=""),"",J45-K45)</f>
        <v/>
      </c>
      <c r="M45" s="20" t="str">
        <f aca="false">IF(L45="","",L45-$E$5)</f>
        <v/>
      </c>
      <c r="N45" s="21" t="str">
        <f aca="false">IF(J45="","",IF(J45&lt;$E$5,"Expired",IF(AND(I45&lt;&gt;"",I45&gt;$E$5),"Not started",IF(AND(M45&lt;&gt;"",M45&lt;=$B$5),"Notice due","Active"))))</f>
        <v/>
      </c>
      <c r="O45" s="18"/>
      <c r="P45" s="22" t="str">
        <f aca="false">IF(OR(G45="",G45=0,O45=""),"",O45/G45)</f>
        <v/>
      </c>
      <c r="Q45" s="17"/>
      <c r="R45" s="17"/>
      <c r="S45" s="17"/>
      <c r="T45" s="17"/>
      <c r="U45" s="19"/>
      <c r="V45" s="19"/>
      <c r="W45" s="17"/>
    </row>
    <row r="46" customFormat="false" ht="15" hidden="false" customHeight="false" outlineLevel="0" collapsed="false">
      <c r="A46" s="17"/>
      <c r="B46" s="17"/>
      <c r="C46" s="17"/>
      <c r="D46" s="17"/>
      <c r="E46" s="17"/>
      <c r="F46" s="17"/>
      <c r="G46" s="18"/>
      <c r="H46" s="17"/>
      <c r="I46" s="19"/>
      <c r="J46" s="19"/>
      <c r="K46" s="14"/>
      <c r="L46" s="15" t="str">
        <f aca="false">IF(OR(J46="",K46=""),"",J46-K46)</f>
        <v/>
      </c>
      <c r="M46" s="20" t="str">
        <f aca="false">IF(L46="","",L46-$E$5)</f>
        <v/>
      </c>
      <c r="N46" s="21" t="str">
        <f aca="false">IF(J46="","",IF(J46&lt;$E$5,"Expired",IF(AND(I46&lt;&gt;"",I46&gt;$E$5),"Not started",IF(AND(M46&lt;&gt;"",M46&lt;=$B$5),"Notice due","Active"))))</f>
        <v/>
      </c>
      <c r="O46" s="18"/>
      <c r="P46" s="22" t="str">
        <f aca="false">IF(OR(G46="",G46=0,O46=""),"",O46/G46)</f>
        <v/>
      </c>
      <c r="Q46" s="17"/>
      <c r="R46" s="17"/>
      <c r="S46" s="17"/>
      <c r="T46" s="17"/>
      <c r="U46" s="19"/>
      <c r="V46" s="19"/>
      <c r="W46" s="17"/>
    </row>
    <row r="47" customFormat="false" ht="15" hidden="false" customHeight="false" outlineLevel="0" collapsed="false">
      <c r="A47" s="17"/>
      <c r="B47" s="17"/>
      <c r="C47" s="17"/>
      <c r="D47" s="17"/>
      <c r="E47" s="17"/>
      <c r="F47" s="17"/>
      <c r="G47" s="18"/>
      <c r="H47" s="17"/>
      <c r="I47" s="19"/>
      <c r="J47" s="19"/>
      <c r="K47" s="14"/>
      <c r="L47" s="15" t="str">
        <f aca="false">IF(OR(J47="",K47=""),"",J47-K47)</f>
        <v/>
      </c>
      <c r="M47" s="20" t="str">
        <f aca="false">IF(L47="","",L47-$E$5)</f>
        <v/>
      </c>
      <c r="N47" s="21" t="str">
        <f aca="false">IF(J47="","",IF(J47&lt;$E$5,"Expired",IF(AND(I47&lt;&gt;"",I47&gt;$E$5),"Not started",IF(AND(M47&lt;&gt;"",M47&lt;=$B$5),"Notice due","Active"))))</f>
        <v/>
      </c>
      <c r="O47" s="18"/>
      <c r="P47" s="22" t="str">
        <f aca="false">IF(OR(G47="",G47=0,O47=""),"",O47/G47)</f>
        <v/>
      </c>
      <c r="Q47" s="17"/>
      <c r="R47" s="17"/>
      <c r="S47" s="17"/>
      <c r="T47" s="17"/>
      <c r="U47" s="19"/>
      <c r="V47" s="19"/>
      <c r="W47" s="17"/>
    </row>
  </sheetData>
  <autoFilter ref="A7:W47"/>
  <conditionalFormatting sqref="N8:N47">
    <cfRule type="cellIs" priority="2" operator="equal" aboveAverage="0" equalAverage="0" bottom="0" percent="0" rank="0" text="" dxfId="5">
      <formula>"Notice due"</formula>
    </cfRule>
    <cfRule type="cellIs" priority="3" operator="equal" aboveAverage="0" equalAverage="0" bottom="0" percent="0" rank="0" text="" dxfId="6">
      <formula>"Expired"</formula>
    </cfRule>
  </conditionalFormatting>
  <conditionalFormatting sqref="P8:P47">
    <cfRule type="cellIs" priority="4" operator="greaterThan" aboveAverage="0" equalAverage="0" bottom="0" percent="0" rank="0" text="" dxfId="5">
      <formula>0.9</formula>
    </cfRule>
  </conditionalFormatting>
  <conditionalFormatting sqref="U8:V47">
    <cfRule type="expression" priority="5" aboveAverage="0" equalAverage="0" bottom="0" percent="0" rank="0" text="" dxfId="5">
      <formula>AND(U8&lt;&gt;"",U8&lt;$E$5)</formula>
    </cfRule>
  </conditionalFormatting>
  <dataValidations count="3">
    <dataValidation allowBlank="true" error="Please choose from the list." errorStyle="stop" operator="between" showDropDown="false" showErrorMessage="true" showInputMessage="false" sqref="B8:B47" type="list">
      <formula1>"Contract,Framework agreement,Purchase order,Service agreement"</formula1>
      <formula2>0</formula2>
    </dataValidation>
    <dataValidation allowBlank="true" error="Please choose from the list." errorStyle="stop" operator="between" showDropDown="false" showErrorMessage="true" showInputMessage="false" sqref="Q8:Q47" type="list">
      <formula1>"Yes,No"</formula1>
      <formula2>0</formula2>
    </dataValidation>
    <dataValidation allowBlank="true" error="Please choose from the list." errorStyle="stop" operator="between" showDropDown="false" showErrorMessage="true" showInputMessage="false" sqref="R8:R47" type="list">
      <formula1>"A,B,C,D"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3" min="3" style="0" width="18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56</v>
      </c>
    </row>
    <row r="3" customFormat="false" ht="15" hidden="false" customHeight="false" outlineLevel="0" collapsed="false">
      <c r="A3" s="11" t="s">
        <v>57</v>
      </c>
      <c r="B3" s="12"/>
      <c r="C3" s="12"/>
    </row>
    <row r="5" customFormat="false" ht="30" hidden="false" customHeight="true" outlineLevel="0" collapsed="false">
      <c r="A5" s="16" t="s">
        <v>36</v>
      </c>
      <c r="B5" s="16" t="s">
        <v>58</v>
      </c>
      <c r="C5" s="16" t="s">
        <v>29</v>
      </c>
    </row>
    <row r="6" customFormat="false" ht="15" hidden="false" customHeight="false" outlineLevel="0" collapsed="false">
      <c r="A6" s="13" t="s">
        <v>59</v>
      </c>
      <c r="B6" s="23" t="n">
        <f aca="false">COUNTIF(Register!$N$8:$N$47,A6)</f>
        <v>1</v>
      </c>
      <c r="C6" s="24" t="n">
        <f aca="false">SUMIF(Register!$N$8:$N$47,A6,Register!$G$8:$G$47)</f>
        <v>1200000</v>
      </c>
    </row>
    <row r="7" customFormat="false" ht="15" hidden="false" customHeight="false" outlineLevel="0" collapsed="false">
      <c r="A7" s="13" t="s">
        <v>60</v>
      </c>
      <c r="B7" s="23" t="n">
        <f aca="false">COUNTIF(Register!$N$8:$N$47,A7)</f>
        <v>0</v>
      </c>
      <c r="C7" s="24" t="n">
        <f aca="false">SUMIF(Register!$N$8:$N$47,A7,Register!$G$8:$G$47)</f>
        <v>0</v>
      </c>
    </row>
    <row r="8" customFormat="false" ht="15" hidden="false" customHeight="false" outlineLevel="0" collapsed="false">
      <c r="A8" s="13" t="s">
        <v>61</v>
      </c>
      <c r="B8" s="23" t="n">
        <f aca="false">COUNTIF(Register!$N$8:$N$47,A8)</f>
        <v>0</v>
      </c>
      <c r="C8" s="24" t="n">
        <f aca="false">SUMIF(Register!$N$8:$N$47,A8,Register!$G$8:$G$47)</f>
        <v>0</v>
      </c>
    </row>
    <row r="9" customFormat="false" ht="15" hidden="false" customHeight="false" outlineLevel="0" collapsed="false">
      <c r="A9" s="13" t="s">
        <v>62</v>
      </c>
      <c r="B9" s="23" t="n">
        <f aca="false">COUNTIF(Register!$N$8:$N$47,A9)</f>
        <v>0</v>
      </c>
      <c r="C9" s="24" t="n">
        <f aca="false">SUMIF(Register!$N$8:$N$47,A9,Register!$G$8:$G$47)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2026-10-12T12:02:50Z</dcterms:created>
  <dc:creator>NSM Sourcing</dc:creator>
  <dc:description/>
  <dc:language>en-US</dc:language>
  <cp:lastModifiedBy/>
  <dcterms:modified xsi:type="dcterms:W3CDTF">2026-10-12T12:02:51Z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